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832" documentId="13_ncr:1_{F6CB121F-512D-4AA6-A0C1-0FB36C537598}" xr6:coauthVersionLast="47" xr6:coauthVersionMax="47" xr10:uidLastSave="{4D3FA216-7F41-4CB8-A2CF-C05346EC3B2E}"/>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0" i="1" l="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5" i="5"/>
  <c r="B6" i="5"/>
  <c r="B7" i="5"/>
  <c r="B8" i="5"/>
  <c r="B9" i="5"/>
  <c r="B10" i="5"/>
  <c r="B11" i="5"/>
  <c r="B12" i="5"/>
  <c r="B13" i="5"/>
  <c r="B14" i="5"/>
  <c r="B15" i="5"/>
  <c r="B16" i="5"/>
  <c r="B17" i="5"/>
  <c r="B18" i="5"/>
  <c r="B19" i="5"/>
  <c r="B20" i="5"/>
  <c r="B21" i="5"/>
  <c r="B22" i="5"/>
  <c r="B23" i="5"/>
  <c r="B24" i="5"/>
  <c r="B25" i="5"/>
  <c r="B26" i="5"/>
  <c r="B27" i="5"/>
  <c r="B28" i="5"/>
  <c r="B29" i="5"/>
  <c r="B30"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 i="5"/>
  <c r="G4" i="5"/>
  <c r="I4" i="5"/>
  <c r="J4" i="5"/>
  <c r="L4" i="5"/>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<sst xmlns="http://schemas.openxmlformats.org/spreadsheetml/2006/main" count="180281" uniqueCount="39125">
  <si>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</si>
  <si>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</si>
  <si>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</si>
  <si>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</si>
  <si>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</si>
  <si>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</si>
  <si>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</si>
  <si>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</si>
  <si>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</si>
  <si>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</si>
  <si>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</si>
  <si>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</si>
  <si>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</si>
  <si>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</si>
  <si>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</si>
  <si>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</si>
  <si>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</si>
  <si>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</si>
  <si>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</si>
  <si>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</si>
  <si>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</si>
  <si>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</si>
  <si>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</si>
  <si>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</si>
  <si>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</si>
  <si>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</si>
  <si>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</si>
  <si>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</si>
  <si>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</si>
  <si>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</si>
  <si>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</si>
  <si>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</si>
  <si>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</si>
  <si>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</si>
  <si>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</si>
  <si>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</si>
  <si>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</si>
  <si>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</si>
  <si>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</si>
  <si>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</si>
  <si>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</si>
  <si>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</si>
  <si>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</si>
  <si>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</si>
  <si>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</si>
  <si>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</si>
  <si>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</si>
  <si>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</si>
  <si>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</si>
  <si>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</si>
  <si>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</si>
  <si>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</si>
  <si>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</si>
  <si>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</si>
  <si>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</si>
  <si>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</si>
  <si>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</si>
  <si>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</si>
  <si>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</si>
  <si>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</si>
  <si>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</si>
  <si>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</si>
  <si>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</si>
  <si>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</si>
  <si>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</si>
  <si>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</si>
  <si>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</si>
  <si>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</si>
  <si>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</si>
  <si>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</si>
  <si>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</si>
  <si>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</si>
  <si>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</si>
  <si>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</si>
  <si>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</si>
  <si>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</si>
  <si>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</si>
  <si>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</si>
  <si>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</si>
  <si>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</si>
  <si>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</si>
  <si>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</si>
  <si>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</si>
  <si>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</si>
  <si>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</si>
  <si>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</si>
  <si>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</si>
  <si>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</si>
  <si>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</si>
  <si>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</si>
  <si>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</si>
  <si>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</si>
  <si>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</si>
  <si>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</si>
  <si>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</si>
  <si>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</si>
  <si>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</si>
  <si>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</si>
  <si>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</si>
  <si>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</si>
  <si>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</si>
  <si>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</si>
  <si>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</si>
  <si>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</si>
  <si>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</si>
  <si>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</si>
  <si>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</si>
  <si>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</si>
  <si>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</si>
  <si>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</si>
  <si>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</si>
  <si>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</si>
  <si>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</si>
  <si>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</si>
  <si>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</si>
  <si>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</si>
  <si>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</si>
  <si>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</si>
  <si>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</si>
  <si>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</si>
  <si>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</si>
  <si>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</si>
  <si>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</si>
  <si>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</si>
  <si>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</si>
  <si>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</si>
  <si>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</si>
  <si>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</si>
  <si>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</si>
  <si>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</si>
  <si>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</si>
  <si>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</si>
  <si>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</si>
  <si>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</si>
  <si>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</si>
  <si>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</si>
  <si>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</si>
  <si>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</si>
  <si>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</si>
  <si>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</si>
  <si>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</si>
  <si>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</si>
  <si>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</si>
  <si>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</si>
  <si>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</si>
  <si>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</si>
  <si>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</si>
  <si>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</si>
  <si>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</si>
  <si>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</si>
  <si>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</si>
  <si>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</si>
  <si>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</si>
  <si>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</si>
  <si>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</si>
  <si>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</si>
  <si>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</si>
  <si>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</si>
  <si>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</si>
  <si>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</si>
  <si>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</si>
  <si>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</si>
  <si>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</si>
  <si>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</si>
  <si>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</si>
  <si>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</si>
  <si>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</si>
  <si>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</si>
  <si>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</si>
  <si>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</si>
  <si>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</si>
  <si>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</si>
  <si>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</si>
  <si>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</si>
  <si>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</si>
  <si>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</si>
  <si>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</si>
  <si>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</si>
  <si>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</si>
  <si>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</si>
  <si>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</si>
  <si>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</si>
  <si>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</si>
  <si>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</si>
  <si>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</si>
  <si>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</si>
  <si>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</si>
  <si>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</si>
  <si>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</si>
  <si>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</si>
  <si>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</si>
  <si>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</si>
  <si>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</si>
  <si>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</si>
  <si>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</si>
  <si>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</si>
  <si>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</si>
  <si>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</si>
  <si>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</si>
  <si>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</si>
  <si>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</si>
  <si>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</si>
  <si>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</si>
  <si>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</si>
  <si>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</si>
  <si>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</si>
  <si>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</si>
  <si>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</si>
  <si>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</si>
  <si>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</si>
  <si>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</si>
  <si>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</si>
  <si>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</si>
  <si>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</si>
  <si>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</si>
  <si>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</si>
  <si>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</si>
  <si>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</si>
  <si>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</si>
  <si>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</si>
  <si>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</si>
  <si>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</si>
  <si>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</si>
  <si>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</si>
  <si>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</si>
  <si>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</si>
  <si>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</si>
  <si>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</si>
  <si>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</si>
  <si>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</si>
  <si>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</si>
  <si>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</si>
  <si>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</si>
  <si>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</si>
  <si>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</si>
  <si>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</si>
  <si>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</si>
  <si>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</si>
  <si>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</si>
  <si>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</si>
  <si>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</si>
  <si>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</si>
  <si>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</si>
  <si>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</si>
  <si>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</si>
  <si>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</si>
  <si>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</si>
  <si>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</si>
  <si>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</si>
  <si>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</si>
  <si>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</si>
  <si>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</si>
  <si>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</si>
  <si>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</si>
  <si>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</si>
  <si>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</si>
  <si>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</si>
  <si>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</si>
  <si>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</si>
  <si>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</si>
  <si>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</si>
  <si>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</si>
  <si>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</si>
  <si>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</si>
  <si>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</si>
  <si>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</si>
  <si>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</si>
  <si>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</si>
  <si>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</si>
  <si>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</si>
  <si>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</si>
  <si>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</si>
  <si>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</si>
  <si>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</si>
  <si>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</si>
  <si>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</si>
  <si>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</si>
  <si>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</si>
  <si>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</si>
  <si>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</si>
  <si>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</si>
  <si>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</si>
  <si>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</si>
  <si>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</si>
  <si>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</si>
  <si>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</si>
  <si>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</si>
  <si>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</si>
  <si>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</si>
  <si>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</si>
  <si>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</si>
  <si>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</si>
  <si>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</si>
  <si>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</si>
  <si>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</si>
  <si>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</si>
  <si>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</si>
  <si>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</si>
  <si>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</si>
  <si>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</si>
  <si>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</si>
  <si>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</si>
  <si>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</si>
  <si>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</si>
  <si>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</si>
  <si>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</si>
  <si>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</si>
  <si>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</si>
  <si>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</si>
  <si>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</si>
  <si>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</si>
  <si>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</si>
  <si>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</si>
  <si>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</si>
  <si>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</si>
  <si>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</si>
  <si>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</si>
  <si>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</si>
  <si>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</si>
  <si>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</si>
  <si>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</si>
  <si>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</si>
  <si>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</si>
  <si>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</si>
  <si>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</si>
  <si>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</si>
  <si>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</si>
  <si>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</si>
  <si>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</si>
  <si>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</si>
  <si>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</si>
  <si>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</si>
  <si>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</si>
  <si>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</si>
  <si>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</si>
  <si>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</si>
  <si>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</si>
  <si>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</si>
  <si>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</si>
  <si>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</si>
  <si>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</si>
  <si>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</si>
  <si>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</si>
  <si>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</si>
  <si>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</si>
  <si>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</si>
  <si>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</si>
  <si>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</si>
  <si>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</si>
  <si>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</si>
  <si>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</si>
  <si>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</si>
  <si>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</si>
  <si>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</si>
  <si>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</si>
  <si>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</si>
  <si>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</si>
  <si>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</si>
  <si>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</si>
  <si>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</si>
  <si>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</si>
  <si>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</si>
  <si>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</si>
  <si>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</si>
  <si>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</si>
  <si>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</si>
  <si>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</si>
  <si>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</si>
  <si>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</si>
  <si>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</si>
  <si>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</si>
  <si>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</si>
  <si>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</si>
  <si>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</si>
  <si>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</si>
  <si>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</si>
  <si>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</si>
  <si>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</si>
  <si>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</si>
  <si>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</si>
  <si>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</si>
  <si>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</si>
  <si>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</si>
  <si>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</si>
  <si>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</si>
  <si>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</si>
  <si>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</si>
  <si>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</si>
  <si>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</si>
  <si>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</si>
  <si>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</si>
  <si>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</si>
  <si>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</si>
  <si>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</si>
  <si>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</si>
  <si>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</si>
  <si>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</si>
  <si>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</si>
  <si>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</si>
  <si>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</si>
  <si>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</si>
  <si>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</si>
  <si>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</si>
  <si>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</si>
  <si>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</si>
  <si>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</si>
  <si>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</si>
  <si>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</si>
  <si>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</si>
  <si>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</si>
  <si>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</si>
  <si>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</si>
  <si>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</si>
  <si>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</si>
  <si>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</si>
  <si>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</si>
  <si>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</si>
  <si>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</si>
  <si>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</si>
  <si>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</si>
  <si>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</si>
  <si>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</si>
  <si>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</si>
  <si>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</si>
  <si>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</si>
  <si>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</si>
  <si>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</si>
  <si>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</si>
  <si>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</si>
  <si>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</si>
  <si>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</si>
  <si>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</si>
  <si>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</si>
  <si>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</si>
  <si>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</si>
  <si>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</si>
  <si>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</si>
  <si>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</si>
  <si>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</si>
  <si>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</si>
  <si>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</si>
  <si>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</si>
  <si>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</si>
  <si>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</si>
  <si>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</si>
  <si>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</si>
  <si>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</si>
  <si>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</si>
  <si>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</si>
  <si>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</si>
  <si>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</si>
  <si>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</si>
  <si>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</si>
  <si>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</si>
  <si>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</si>
  <si>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</si>
  <si>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</si>
  <si>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</si>
  <si>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</si>
  <si>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</si>
  <si>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</si>
  <si>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</si>
  <si>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</si>
  <si>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</si>
  <si>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</si>
  <si>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</si>
  <si>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</si>
  <si>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</si>
  <si>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</si>
  <si>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</si>
  <si>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</si>
  <si>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</si>
  <si>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</si>
  <si>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</si>
  <si>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</si>
  <si>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</si>
  <si>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</si>
  <si>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</si>
  <si>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</si>
  <si>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</si>
  <si>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</si>
  <si>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</si>
  <si>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</si>
  <si>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</si>
  <si>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</si>
  <si>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</si>
  <si>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</si>
  <si>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</si>
  <si>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</si>
  <si>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</si>
  <si>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</si>
  <si>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</si>
  <si>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</si>
  <si>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</si>
  <si>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</si>
  <si>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</si>
  <si>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</si>
  <si>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</si>
  <si>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</si>
  <si>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</si>
  <si>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</si>
  <si>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</si>
  <si>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</si>
  <si>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</si>
  <si>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</si>
  <si>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</si>
  <si>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</si>
  <si>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</si>
  <si>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</si>
  <si>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</si>
  <si>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</si>
  <si>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</si>
  <si>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</si>
  <si>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</si>
  <si>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</si>
  <si>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</si>
  <si>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</si>
  <si>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</si>
  <si>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</si>
  <si>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</si>
  <si>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</si>
  <si>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</si>
  <si>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</si>
  <si>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</si>
  <si>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</si>
  <si>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</si>
  <si>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</si>
  <si>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</si>
  <si>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</si>
  <si>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</si>
  <si>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</si>
  <si>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</si>
  <si>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</si>
  <si>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</si>
  <si>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</si>
  <si>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</si>
  <si>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</si>
  <si>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</si>
  <si>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</si>
  <si>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</si>
  <si>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</si>
  <si>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</si>
  <si>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</si>
  <si>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</si>
  <si>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</si>
  <si>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</si>
  <si>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</si>
  <si>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</si>
  <si>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</si>
  <si>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</si>
  <si>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</si>
  <si>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</si>
  <si>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</si>
  <si>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</si>
  <si>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</si>
  <si>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</si>
  <si>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</si>
  <si>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</si>
  <si>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</si>
  <si>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</si>
  <si>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</si>
  <si>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</si>
  <si>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</si>
  <si>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</si>
  <si>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</si>
  <si>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</si>
  <si>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</si>
  <si>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</si>
  <si>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</si>
  <si>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</si>
  <si>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</si>
  <si>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</si>
  <si>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</si>
  <si>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</si>
  <si>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</si>
  <si>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</si>
  <si>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</si>
  <si>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</si>
  <si>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</si>
  <si>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</si>
  <si>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</si>
  <si>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</si>
  <si>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</si>
  <si>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</si>
  <si>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</si>
  <si>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</si>
  <si>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</si>
  <si>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</si>
  <si>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</si>
  <si>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</si>
  <si>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</si>
  <si>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</si>
  <si>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</si>
  <si>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</si>
  <si>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</si>
  <si>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</si>
  <si>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</si>
  <si>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</si>
  <si>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</si>
  <si>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</si>
  <si>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</si>
  <si>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</si>
  <si>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</si>
  <si>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</si>
  <si>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</si>
  <si>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</si>
  <si>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</si>
  <si>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</si>
  <si>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</si>
  <si>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</si>
  <si>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</si>
  <si>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</si>
  <si>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</si>
  <si>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</si>
  <si>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</si>
  <si>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</si>
  <si>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</si>
  <si>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</si>
  <si>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</si>
  <si>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</si>
  <si>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</si>
  <si>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</si>
  <si>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</si>
  <si>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</si>
  <si>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</si>
  <si>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</si>
  <si>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</si>
  <si>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</si>
  <si>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</si>
  <si>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</si>
  <si>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</si>
  <si>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</si>
  <si>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</si>
  <si>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</si>
  <si>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</si>
  <si>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</si>
  <si>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</si>
  <si>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</si>
  <si>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</si>
  <si>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</si>
  <si>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</si>
  <si>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</si>
  <si>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</si>
  <si>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</si>
  <si>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</si>
  <si>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</si>
  <si>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</si>
  <si>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</si>
  <si>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</si>
  <si>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</si>
  <si>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</si>
  <si>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</si>
  <si>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</si>
  <si>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</si>
  <si>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</si>
  <si>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</si>
  <si>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</si>
  <si>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</si>
  <si>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</si>
  <si>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</si>
  <si>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</si>
  <si>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</si>
  <si>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</si>
  <si>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</si>
  <si>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</si>
  <si>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</si>
  <si>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</si>
  <si>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</si>
  <si>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</si>
  <si>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</si>
  <si>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</si>
  <si>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</si>
  <si>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</si>
  <si>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</si>
  <si>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</si>
  <si>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</si>
  <si>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</si>
  <si>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</si>
  <si>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</si>
  <si>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</si>
  <si>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</si>
  <si>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</si>
  <si>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</si>
  <si>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</si>
  <si>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</si>
  <si>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</si>
  <si>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</si>
  <si>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</si>
  <si>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</si>
  <si>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</si>
  <si>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</si>
  <si>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</si>
  <si>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</si>
  <si>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</si>
  <si>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</si>
  <si>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</si>
  <si>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</si>
  <si>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</si>
  <si>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</si>
  <si>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</si>
  <si>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</si>
  <si>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</si>
  <si>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</si>
  <si>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</si>
  <si>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</si>
  <si>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</si>
  <si>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</si>
  <si>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</si>
  <si>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</si>
  <si>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</si>
  <si>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</si>
  <si>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</si>
  <si>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</si>
  <si>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</si>
  <si>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</si>
  <si>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</si>
  <si>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</si>
  <si>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</si>
  <si>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</si>
  <si>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</si>
  <si>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</si>
  <si>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</si>
  <si>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</si>
  <si>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</si>
  <si>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</si>
  <si>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</si>
  <si>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</si>
  <si>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</si>
  <si>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</si>
  <si>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</si>
  <si>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</si>
  <si>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</si>
  <si>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</si>
  <si>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</si>
  <si>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</si>
  <si>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</si>
  <si>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</si>
  <si>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</si>
  <si>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</si>
  <si>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</si>
  <si>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</si>
  <si>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</si>
  <si>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</si>
  <si>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</si>
  <si>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</si>
  <si>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</si>
  <si>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</si>
  <si>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</si>
  <si>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</si>
  <si>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</si>
  <si>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</si>
  <si>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</si>
  <si>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</si>
  <si>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</si>
  <si>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</si>
  <si>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</si>
  <si>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</si>
  <si>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</si>
  <si>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</si>
  <si>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</si>
  <si>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</si>
  <si>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</si>
  <si>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</si>
  <si>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</si>
  <si>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</si>
  <si>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</si>
  <si>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</si>
  <si>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</si>
  <si>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</si>
  <si>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</si>
  <si>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</si>
  <si>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</si>
  <si>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</si>
  <si>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</si>
  <si>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</si>
  <si>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</si>
  <si>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</si>
  <si>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</si>
  <si>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</si>
  <si>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</si>
  <si>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</si>
  <si>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</si>
  <si>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</si>
  <si>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</si>
  <si>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</si>
  <si>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</si>
  <si>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</si>
  <si>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</si>
  <si>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</si>
  <si>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</si>
  <si>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</si>
  <si>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</si>
  <si>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</si>
  <si>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</si>
  <si>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</si>
  <si>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</si>
  <si>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</si>
  <si>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</si>
  <si>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</si>
  <si>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</si>
  <si>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</si>
  <si>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</si>
  <si>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</si>
  <si>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</si>
  <si>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</si>
  <si>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</si>
  <si>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</si>
  <si>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</si>
  <si>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</si>
  <si>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</si>
  <si>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</si>
  <si>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</si>
  <si>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</si>
  <si>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</si>
  <si>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</si>
  <si>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</si>
  <si>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</si>
  <si>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</si>
  <si>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</si>
  <si>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</si>
  <si>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</si>
  <si>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</si>
  <si>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</si>
  <si>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</si>
  <si>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</si>
  <si>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</si>
  <si>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</si>
  <si>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</si>
  <si>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</si>
  <si>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</si>
  <si>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</si>
  <si>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</si>
  <si>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</si>
  <si>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</si>
  <si>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</si>
  <si>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</si>
  <si>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</si>
  <si>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</si>
  <si>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</si>
  <si>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</si>
  <si>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</si>
  <si>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</si>
  <si>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</si>
  <si>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</si>
  <si>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</si>
  <si>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</si>
  <si>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</si>
  <si>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</si>
  <si>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</si>
  <si>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</si>
  <si>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</si>
  <si>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</si>
  <si>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</si>
  <si>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</si>
  <si>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</si>
  <si>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</si>
  <si>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</si>
  <si>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</si>
  <si>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</si>
  <si>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</si>
  <si>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</si>
  <si>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</si>
  <si>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</si>
  <si>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</si>
  <si>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</si>
  <si>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</si>
  <si>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</si>
  <si>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</si>
  <si>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</si>
  <si>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</si>
  <si>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</si>
  <si>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</si>
  <si>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</si>
  <si>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</si>
  <si>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</si>
  <si>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</si>
  <si>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</si>
  <si>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</si>
  <si>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</si>
  <si>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</si>
  <si>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</si>
  <si>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</si>
  <si>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</si>
  <si>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</si>
  <si>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</si>
  <si>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</si>
  <si>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</si>
  <si>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</si>
  <si>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</si>
  <si>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</si>
  <si>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</si>
  <si>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</si>
  <si>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</si>
  <si>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</si>
  <si>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</si>
  <si>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</si>
  <si>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</si>
  <si>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</si>
  <si>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</si>
  <si>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</si>
  <si>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</si>
  <si>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</si>
  <si>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</si>
  <si>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</si>
  <si>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</si>
  <si>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</si>
  <si>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</si>
  <si>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</si>
  <si>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</si>
  <si>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</si>
  <si>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</si>
  <si>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</si>
  <si>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</si>
  <si>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</si>
  <si>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</si>
  <si>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</si>
  <si>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</si>
  <si>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</si>
  <si>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</si>
  <si>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</si>
  <si>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</si>
  <si>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</si>
  <si>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</si>
  <si>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</si>
  <si>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</si>
  <si>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</si>
  <si>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</si>
  <si>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</si>
  <si>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</si>
  <si>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</si>
  <si>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</si>
  <si>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</si>
  <si>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</si>
  <si>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</si>
  <si>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</si>
  <si>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</si>
  <si>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</si>
  <si>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</si>
  <si>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</si>
  <si>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</si>
  <si>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</si>
  <si>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</si>
  <si>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</si>
  <si>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</si>
  <si>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</si>
  <si>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</si>
  <si>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</si>
  <si>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</si>
  <si>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</si>
  <si>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</si>
  <si>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</si>
  <si>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</si>
  <si>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</si>
  <si>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</si>
  <si>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</si>
  <si>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</si>
  <si>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</si>
  <si>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</si>
  <si>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</si>
  <si>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</si>
  <si>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</si>
  <si>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</si>
  <si>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</si>
  <si>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</si>
  <si>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</si>
  <si>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</si>
  <si>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</si>
  <si>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</si>
  <si>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</si>
  <si>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</si>
  <si>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</si>
  <si>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</si>
  <si>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</si>
  <si>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</si>
  <si>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</si>
  <si>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</si>
  <si>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</si>
  <si>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</si>
  <si>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</si>
  <si>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</si>
  <si>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</si>
  <si>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</si>
  <si>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</si>
  <si>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</si>
  <si>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</si>
  <si>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</si>
  <si>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</si>
  <si>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</si>
  <si>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</si>
  <si>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</si>
  <si>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</si>
  <si>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</si>
  <si>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</si>
  <si>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</si>
  <si>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</si>
  <si>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</si>
  <si>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</si>
  <si>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</si>
  <si>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</si>
  <si>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</si>
  <si>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</si>
  <si>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</si>
  <si>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</si>
  <si>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</si>
  <si>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</si>
  <si>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</si>
  <si>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</si>
  <si>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</si>
  <si>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</si>
  <si>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</si>
  <si>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</si>
  <si>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</si>
  <si>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</si>
  <si>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</si>
  <si>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</si>
  <si>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</si>
  <si>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</si>
  <si>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</si>
  <si>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</si>
  <si>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</si>
  <si>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</si>
  <si>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</si>
  <si>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</si>
  <si>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</si>
  <si>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</si>
  <si>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</si>
  <si>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</si>
  <si>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</si>
  <si>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</si>
  <si>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</si>
  <si>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</si>
  <si>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</si>
  <si>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</si>
  <si>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</si>
  <si>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</si>
  <si>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</si>
  <si>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</si>
  <si>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</si>
  <si>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</si>
  <si>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</si>
  <si>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</si>
  <si>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</si>
  <si>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</si>
  <si>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</si>
  <si>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</si>
  <si>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</si>
  <si>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</si>
  <si>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</si>
  <si>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</si>
  <si>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</si>
  <si>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</si>
  <si>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</si>
  <si>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</si>
  <si>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</si>
  <si>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</si>
  <si>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</si>
  <si>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</si>
  <si>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</si>
  <si>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</si>
  <si>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</si>
  <si>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</si>
  <si>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</si>
  <si>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</si>
  <si>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</si>
  <si>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</si>
  <si>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</si>
  <si>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</si>
  <si>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</si>
  <si>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</si>
  <si>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</si>
  <si>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</si>
  <si>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</si>
  <si>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</si>
  <si>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</si>
  <si>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</si>
  <si>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</si>
  <si>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</si>
  <si>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</si>
  <si>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</si>
  <si>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</si>
  <si>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</si>
  <si>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</si>
  <si>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</si>
  <si>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</si>
  <si>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</si>
  <si>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</si>
  <si>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</si>
  <si>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</si>
  <si>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</si>
  <si>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</si>
  <si>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</si>
  <si>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</si>
  <si>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</si>
  <si>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</si>
  <si>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</si>
  <si>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</si>
  <si>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</si>
  <si>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</si>
  <si>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</si>
  <si>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</si>
  <si>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</si>
  <si>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</si>
  <si>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</si>
  <si>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</si>
  <si>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</si>
  <si>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</si>
  <si>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</si>
  <si>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</si>
  <si>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</si>
  <si>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</si>
  <si>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</si>
  <si>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</si>
  <si>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</si>
  <si>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</si>
  <si>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</si>
  <si>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</si>
  <si>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</si>
  <si>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</si>
  <si>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</si>
  <si>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</si>
  <si>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</si>
  <si>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</si>
  <si>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</si>
  <si>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</si>
  <si>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</si>
  <si>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</si>
  <si>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</si>
  <si>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</si>
  <si>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</si>
  <si>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</si>
  <si>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</si>
  <si>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</si>
  <si>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</si>
  <si>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</si>
  <si>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</si>
  <si>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</si>
  <si>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</si>
  <si>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</si>
  <si>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</si>
  <si>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</si>
  <si>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</si>
  <si>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</si>
  <si>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</si>
  <si>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</si>
  <si>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</si>
  <si>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</si>
  <si>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</si>
  <si>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</si>
  <si>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</si>
  <si>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</si>
  <si>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</si>
  <si>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</si>
  <si>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</si>
  <si>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</si>
  <si>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</si>
  <si>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</si>
  <si>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</si>
  <si>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</si>
  <si>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</si>
  <si>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</si>
  <si>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</si>
  <si>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</si>
  <si>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</si>
  <si>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</si>
  <si>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</si>
  <si>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</si>
  <si>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</si>
  <si>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</si>
  <si>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</si>
  <si>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</si>
  <si>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</si>
  <si>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</si>
  <si>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</si>
  <si>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</si>
  <si>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</si>
  <si>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</si>
  <si>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</si>
  <si>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</si>
  <si>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</si>
  <si>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</si>
  <si>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</si>
  <si>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</si>
  <si>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</si>
  <si>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</si>
  <si>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</si>
  <si>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</si>
  <si>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</si>
  <si>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</si>
  <si>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</si>
  <si>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</si>
  <si>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</si>
  <si>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</si>
  <si>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</si>
  <si>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</si>
  <si>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</si>
  <si>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</si>
  <si>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</si>
  <si>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</si>
  <si>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</si>
  <si>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</si>
  <si>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</si>
  <si>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</si>
  <si>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</si>
  <si>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</si>
  <si>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</si>
  <si>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</si>
  <si>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</si>
  <si>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</si>
  <si>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</si>
  <si>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</si>
  <si>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</si>
  <si>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</si>
  <si>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</si>
  <si>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</si>
  <si>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</si>
  <si>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</si>
  <si>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</si>
  <si>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</si>
  <si>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</si>
  <si>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</si>
  <si>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</si>
  <si>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</si>
  <si>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</si>
  <si>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</si>
  <si>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</si>
  <si>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</si>
  <si>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</si>
  <si>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</si>
  <si>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</si>
  <si>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</si>
  <si>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</si>
  <si>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</si>
  <si>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</si>
  <si>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</si>
  <si>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</si>
  <si>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</si>
  <si>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</si>
  <si>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</si>
  <si>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</si>
  <si>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</si>
  <si>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</si>
  <si>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</si>
  <si>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</si>
  <si>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</si>
  <si>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</si>
  <si>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</si>
  <si>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</si>
  <si>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</si>
  <si>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</si>
  <si>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</si>
  <si>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</si>
  <si>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</si>
  <si>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</si>
  <si>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</si>
  <si>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</si>
  <si>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</si>
  <si>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</si>
  <si>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</si>
  <si>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</si>
  <si>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</si>
  <si>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</si>
  <si>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</si>
  <si>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</si>
  <si>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</si>
  <si>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</si>
  <si>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</si>
  <si>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</si>
  <si>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</si>
  <si>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</si>
  <si>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</si>
  <si>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</si>
  <si>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</si>
  <si>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</si>
  <si>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</si>
  <si>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</si>
  <si>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</si>
  <si>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</si>
  <si>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</si>
  <si>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</si>
  <si>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</si>
  <si>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</si>
  <si>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</si>
  <si>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</si>
  <si>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</si>
  <si>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</si>
  <si>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</si>
  <si>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</si>
  <si>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</si>
  <si>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</si>
  <si>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</si>
  <si>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</si>
  <si>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</si>
  <si>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</si>
  <si>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</si>
  <si>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</si>
  <si>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</si>
  <si>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</si>
  <si>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</si>
  <si>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</si>
  <si>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</si>
  <si>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</si>
  <si>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</si>
  <si>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</si>
  <si>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</si>
  <si>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</si>
  <si>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</si>
  <si>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</si>
  <si>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</si>
  <si>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</si>
  <si>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</si>
  <si>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</si>
  <si>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</si>
  <si>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</si>
  <si>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</si>
  <si>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</si>
  <si>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</si>
  <si>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</si>
  <si>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</si>
  <si>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</si>
  <si>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</si>
  <si>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</si>
  <si>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</si>
  <si>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</si>
  <si>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</si>
  <si>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</si>
  <si>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</si>
  <si>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</si>
  <si>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</si>
  <si>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</si>
  <si>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</si>
  <si>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</si>
  <si>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</si>
  <si>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</si>
  <si>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</si>
  <si>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</si>
  <si>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</si>
  <si>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</si>
  <si>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</si>
  <si>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</si>
  <si>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</si>
  <si>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</si>
  <si>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</si>
  <si>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</si>
  <si>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</si>
  <si>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</si>
  <si>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</si>
  <si>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</si>
  <si>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</si>
  <si>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</si>
  <si>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</si>
  <si>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</si>
  <si>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</si>
  <si>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</si>
  <si>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</si>
  <si>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</si>
  <si>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</si>
  <si>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</si>
  <si>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</si>
  <si>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</si>
  <si>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</si>
  <si>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</si>
  <si>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</si>
  <si>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</si>
  <si>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</si>
  <si>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</si>
  <si>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</si>
  <si>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</si>
  <si>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</si>
  <si>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</si>
  <si>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</si>
  <si>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</si>
  <si>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</si>
  <si>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</si>
  <si>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</si>
  <si>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</si>
  <si>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</si>
  <si>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</si>
  <si>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</si>
  <si>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</si>
  <si>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</si>
  <si>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</si>
  <si>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</si>
  <si>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</si>
  <si>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</si>
  <si>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</si>
  <si>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</si>
  <si>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</si>
  <si>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</si>
  <si>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</si>
  <si>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</si>
  <si>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</si>
  <si>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</si>
  <si>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</si>
  <si>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</si>
  <si>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</si>
  <si>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</si>
  <si>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</si>
  <si>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</si>
  <si>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</si>
  <si>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</si>
  <si>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</si>
  <si>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</si>
  <si>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</si>
  <si>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</si>
  <si>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</si>
  <si>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</si>
  <si>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</si>
  <si>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</si>
  <si>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</si>
  <si>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</si>
  <si>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</si>
  <si>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</si>
  <si>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</si>
  <si>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</si>
  <si>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</si>
  <si>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</si>
  <si>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</si>
  <si>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</si>
  <si>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</si>
  <si>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</si>
  <si>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</si>
  <si>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</si>
  <si>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</si>
  <si>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</si>
  <si>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</si>
  <si>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</si>
  <si>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</si>
  <si>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</si>
  <si>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</si>
  <si>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</si>
  <si>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</si>
  <si>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</si>
  <si>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</si>
  <si>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</si>
  <si>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</si>
  <si>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</si>
  <si>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</si>
  <si>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</si>
  <si>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</si>
  <si>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</si>
  <si>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</si>
  <si>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</si>
  <si>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</si>
  <si>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</si>
  <si>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</si>
  <si>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</si>
  <si>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</si>
  <si>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</si>
  <si>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</si>
  <si>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</si>
  <si>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</si>
  <si>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</si>
  <si>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</si>
  <si>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</si>
  <si>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</si>
  <si>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</si>
  <si>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</si>
  <si>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</si>
  <si>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</si>
  <si>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</si>
  <si>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</si>
  <si>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</si>
  <si>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</si>
  <si>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</si>
  <si>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</si>
  <si>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</si>
  <si>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</si>
  <si>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</si>
  <si>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</si>
  <si>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</si>
  <si>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</si>
  <si>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</si>
  <si>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</si>
  <si>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</si>
  <si>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</si>
  <si>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</si>
  <si>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</si>
  <si>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</si>
  <si>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</si>
  <si>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</si>
  <si>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</si>
  <si>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</si>
  <si>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</si>
  <si>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</si>
  <si>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</si>
  <si>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</si>
  <si>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</si>
  <si>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</si>
  <si>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</si>
  <si>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</si>
  <si>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</si>
  <si>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</si>
  <si>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</si>
  <si>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</si>
  <si>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</si>
  <si>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</si>
  <si>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</si>
  <si>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</si>
  <si>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</si>
  <si>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</si>
  <si>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</si>
  <si>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</si>
  <si>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</si>
  <si>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</si>
  <si>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</si>
  <si>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</si>
  <si>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</si>
  <si>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</si>
  <si>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</si>
  <si>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</si>
  <si>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</si>
  <si>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</si>
  <si>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</si>
  <si>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</si>
  <si>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</si>
  <si>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</si>
  <si>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</si>
  <si>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</si>
  <si>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</si>
  <si>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</si>
  <si>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</si>
  <si>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</si>
  <si>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</si>
  <si>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</si>
  <si>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</si>
  <si>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</si>
  <si>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</si>
  <si>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</si>
  <si>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</si>
  <si>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</si>
  <si>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</si>
  <si>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</si>
  <si>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</si>
  <si>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</si>
  <si>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</si>
  <si>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</si>
  <si>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</si>
  <si>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</si>
  <si>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</si>
  <si>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</si>
  <si>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</si>
  <si>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</si>
  <si>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</si>
  <si>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</si>
  <si>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</si>
  <si>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</si>
  <si>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</si>
  <si>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</si>
  <si>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</si>
  <si>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</si>
  <si>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</si>
  <si>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</si>
  <si>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</si>
  <si>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</si>
  <si>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</si>
  <si>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</si>
  <si>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</si>
  <si>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</si>
  <si>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</si>
  <si>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</si>
  <si>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</si>
  <si>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</si>
  <si>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</si>
  <si>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</si>
  <si>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</si>
  <si>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</si>
  <si>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</si>
  <si>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</si>
  <si>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</si>
  <si>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</si>
  <si>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</si>
  <si>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</si>
  <si>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</si>
  <si>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</si>
  <si>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</si>
  <si>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</si>
  <si>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</si>
  <si>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</si>
  <si>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</si>
  <si>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</si>
  <si>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</si>
  <si>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</si>
  <si>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</si>
  <si>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</si>
  <si>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</si>
  <si>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</si>
  <si>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</si>
  <si>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</si>
  <si>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</si>
  <si>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</si>
  <si>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</si>
  <si>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</si>
  <si>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</si>
  <si>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</si>
  <si>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</si>
  <si>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</si>
  <si>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</si>
  <si>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</si>
  <si>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</si>
  <si>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</si>
  <si>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</si>
  <si>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</si>
  <si>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</si>
  <si>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</si>
  <si>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</si>
  <si>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</si>
  <si>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</si>
  <si>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</si>
  <si>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</si>
  <si>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</si>
  <si>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</si>
  <si>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</si>
  <si>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</si>
  <si>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</si>
  <si>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</si>
  <si>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</si>
  <si>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</si>
  <si>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</si>
  <si>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</si>
  <si>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</si>
  <si>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</si>
  <si>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</si>
  <si>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</si>
  <si>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</si>
  <si>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</si>
  <si>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</si>
  <si>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</si>
  <si>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</si>
  <si>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</si>
  <si>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</si>
  <si>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</si>
  <si>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</si>
  <si>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</si>
  <si>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</si>
  <si>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</si>
  <si>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</si>
  <si>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</si>
  <si>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</si>
  <si>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</si>
  <si>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</si>
  <si>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</si>
  <si>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</si>
  <si>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</si>
  <si>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</si>
  <si>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</si>
  <si>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</si>
  <si>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</si>
  <si>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</si>
  <si>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</si>
  <si>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</si>
  <si>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</si>
  <si>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</si>
  <si>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</si>
  <si>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</si>
  <si>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</si>
  <si>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</si>
  <si>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</si>
  <si>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</si>
  <si>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</si>
  <si>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</si>
  <si>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</si>
  <si>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</si>
  <si>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</si>
  <si>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</si>
  <si>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</si>
  <si>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</si>
  <si>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</si>
  <si>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</si>
  <si>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</si>
  <si>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</si>
  <si>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</si>
  <si>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</si>
  <si>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</si>
  <si>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</si>
  <si>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</si>
  <si>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</si>
  <si>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</si>
  <si>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</si>
  <si>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</si>
  <si>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</si>
  <si>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</si>
  <si>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</si>
  <si>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</si>
  <si>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</si>
  <si>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</si>
  <si>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</si>
  <si>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</si>
  <si>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</si>
  <si>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</si>
  <si>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</si>
  <si>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</si>
  <si>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</si>
  <si>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</si>
  <si>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</si>
  <si>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</si>
  <si>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</si>
  <si>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</si>
  <si>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</si>
  <si>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</si>
  <si>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</si>
  <si>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</si>
  <si>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</si>
  <si>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</si>
  <si>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</si>
  <si>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</si>
  <si>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</si>
  <si>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</si>
  <si>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</si>
  <si>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</si>
  <si>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</si>
  <si>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</si>
  <si>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</si>
  <si>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</si>
  <si>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</si>
  <si>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</si>
  <si>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</si>
  <si>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</si>
  <si>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</si>
  <si>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</si>
  <si>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</si>
  <si>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</si>
  <si>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</si>
  <si>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</si>
  <si>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</si>
  <si>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</si>
  <si>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</si>
  <si>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</si>
  <si>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</si>
  <si>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</si>
  <si>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</si>
  <si>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</si>
  <si>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</si>
  <si>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</si>
  <si>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</si>
  <si>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</si>
  <si>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</si>
  <si>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</si>
  <si>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</si>
  <si>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</si>
  <si>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</si>
  <si>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</si>
  <si>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</si>
  <si>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</si>
  <si>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</si>
  <si>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</si>
  <si>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</si>
  <si>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</si>
  <si>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</si>
  <si>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</si>
  <si>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</si>
  <si>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</si>
  <si>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</si>
  <si>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</si>
  <si>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</si>
  <si>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</si>
  <si>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</si>
  <si>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</si>
  <si>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</si>
  <si>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</si>
  <si>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</si>
  <si>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</si>
  <si>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</si>
  <si>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</si>
  <si>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</si>
  <si>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</si>
  <si>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</si>
  <si>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</si>
  <si>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</si>
  <si>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</si>
  <si>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</si>
  <si>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</si>
  <si>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</si>
  <si>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</si>
  <si>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</si>
  <si>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</si>
  <si>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</si>
  <si>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</si>
  <si>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</si>
  <si>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</si>
  <si>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</si>
  <si>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</si>
  <si>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</si>
  <si>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</si>
  <si>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</si>
  <si>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</si>
  <si>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</si>
  <si>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</si>
  <si>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</si>
  <si>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</si>
  <si>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</si>
  <si>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</si>
  <si>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</si>
  <si>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</si>
  <si>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</si>
  <si>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</si>
  <si>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</si>
  <si>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</si>
  <si>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</si>
  <si>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</si>
  <si>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</si>
  <si>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</si>
  <si>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</si>
  <si>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</si>
  <si>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</si>
  <si>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</si>
  <si>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</si>
  <si>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</si>
  <si>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</si>
  <si>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</si>
  <si>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</si>
  <si>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</si>
  <si>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</si>
  <si>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</si>
  <si>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</si>
  <si>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</si>
  <si>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</si>
  <si>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</si>
  <si>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</si>
  <si>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</si>
  <si>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</si>
  <si>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</si>
  <si>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</si>
  <si>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</si>
  <si>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</si>
  <si>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</si>
  <si>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</si>
  <si>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</si>
  <si>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</si>
  <si>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</si>
  <si>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</si>
  <si>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</si>
  <si>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</si>
  <si>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</si>
  <si>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</si>
  <si>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</si>
  <si>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</si>
  <si>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</si>
  <si>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</si>
  <si>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</si>
  <si>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</si>
  <si>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</si>
  <si>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</si>
  <si>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</si>
  <si>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</si>
  <si>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</si>
  <si>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</si>
  <si>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</si>
  <si>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</si>
  <si>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</si>
  <si>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</si>
  <si>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</si>
  <si>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</si>
  <si>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</si>
  <si>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</si>
  <si>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</si>
  <si>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</si>
  <si>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</si>
  <si>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</si>
  <si>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</si>
  <si>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</si>
  <si>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</si>
  <si>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</si>
  <si>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</si>
  <si>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</si>
  <si>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</si>
  <si>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</si>
  <si>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</si>
  <si>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</si>
  <si>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</si>
  <si>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</si>
  <si>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</si>
  <si>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</si>
  <si>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</si>
  <si>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</si>
  <si>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</si>
  <si>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</si>
  <si>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</si>
  <si>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</si>
  <si>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</si>
  <si>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</si>
  <si>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</si>
  <si>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</si>
  <si>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</si>
  <si>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</si>
  <si>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</si>
  <si>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</si>
  <si>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</si>
  <si>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</si>
  <si>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</si>
  <si>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</si>
  <si>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</si>
  <si>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</si>
  <si>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</si>
  <si>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</si>
  <si>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</si>
  <si>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</si>
  <si>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</si>
  <si>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</si>
  <si>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</si>
  <si>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</si>
  <si>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</si>
  <si>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</si>
  <si>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</si>
  <si>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</si>
  <si>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</si>
  <si>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</si>
  <si>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</si>
  <si>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</si>
  <si>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</si>
  <si>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</si>
  <si>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</si>
  <si>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</si>
  <si>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</si>
  <si>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</si>
  <si>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</si>
  <si>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</si>
  <si>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</si>
  <si>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</si>
  <si>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</si>
  <si>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</si>
  <si>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</si>
  <si>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</si>
  <si>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</si>
  <si>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</si>
  <si>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</si>
  <si>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</si>
  <si>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</si>
  <si>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</si>
  <si>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</si>
  <si>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</si>
  <si>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</si>
  <si>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</si>
  <si>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</si>
  <si>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</si>
  <si>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</si>
  <si>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</si>
  <si>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</si>
  <si>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</si>
  <si>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</si>
  <si>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</si>
  <si>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</si>
  <si>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</si>
  <si>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</si>
  <si>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</si>
  <si>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</si>
  <si>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</si>
  <si>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</si>
  <si>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</si>
  <si>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</si>
  <si>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</si>
  <si>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</si>
  <si>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</si>
  <si>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</si>
  <si>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</si>
  <si>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</si>
  <si>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</si>
  <si>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</si>
  <si>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</si>
  <si>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</si>
  <si>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</si>
  <si>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</si>
  <si>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</si>
  <si>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</si>
  <si>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</si>
  <si>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</si>
  <si>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</si>
  <si>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</si>
  <si>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</si>
  <si>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</si>
  <si>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</si>
  <si>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</si>
  <si>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</si>
  <si>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</si>
  <si>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</si>
  <si>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</si>
  <si>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</si>
  <si>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</si>
  <si>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</si>
  <si>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</si>
  <si>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</si>
  <si>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</si>
  <si>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</si>
  <si>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</si>
  <si>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</si>
  <si>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</si>
  <si>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</si>
  <si>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</si>
  <si>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</si>
  <si>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</si>
  <si>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</si>
  <si>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</si>
  <si>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</si>
  <si>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</si>
  <si>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</si>
  <si>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</si>
  <si>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</si>
  <si>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</si>
  <si>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</si>
  <si>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</si>
  <si>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</si>
  <si>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</si>
  <si>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</si>
  <si>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</si>
  <si>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</si>
  <si>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</si>
  <si>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</si>
  <si>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</si>
  <si>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</si>
  <si>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</si>
  <si>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</si>
  <si>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</si>
  <si>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</si>
  <si>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</si>
  <si>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</si>
  <si>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</si>
  <si>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</si>
  <si>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</si>
  <si>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</si>
  <si>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</si>
  <si>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</si>
  <si>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</si>
  <si>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</si>
  <si>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</si>
  <si>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</si>
  <si>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</si>
  <si>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</si>
  <si>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</si>
  <si>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</si>
  <si>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</si>
  <si>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</si>
  <si>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</si>
  <si>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</si>
  <si>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</si>
  <si>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</si>
  <si>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</si>
  <si>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</si>
  <si>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</si>
  <si>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</si>
  <si>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</si>
  <si>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</si>
  <si>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</si>
  <si>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</si>
  <si>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</si>
  <si>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</si>
  <si>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</si>
  <si>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</si>
  <si>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</si>
  <si>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</si>
  <si>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</si>
  <si>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</si>
  <si>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</si>
  <si>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</si>
  <si>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</si>
  <si>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</si>
  <si>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</si>
  <si>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</si>
  <si>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</si>
  <si>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</si>
  <si>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</si>
  <si>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</si>
  <si>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</si>
  <si>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</si>
  <si>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</si>
  <si>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</si>
  <si>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</si>
  <si>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</si>
  <si>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</si>
  <si>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</si>
  <si>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</si>
  <si>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</si>
  <si>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</si>
  <si>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</si>
  <si>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</si>
  <si>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</si>
  <si>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</si>
  <si>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</si>
  <si>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</si>
  <si>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</si>
  <si>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</si>
  <si>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</si>
  <si>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</si>
  <si>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</si>
  <si>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</si>
  <si>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</si>
  <si>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</si>
  <si>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</si>
  <si>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</si>
  <si>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</si>
  <si>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</si>
  <si>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</si>
  <si>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</si>
  <si>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</si>
  <si>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</si>
  <si>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</si>
  <si>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</si>
  <si>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</si>
  <si>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</si>
  <si>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</si>
  <si>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</si>
  <si>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</si>
  <si>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</si>
  <si>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</si>
  <si>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</si>
  <si>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</si>
  <si>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</si>
  <si>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</si>
  <si>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</si>
  <si>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</si>
  <si>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</si>
  <si>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</si>
  <si>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</si>
  <si>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</si>
  <si>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</si>
  <si>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</si>
  <si>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</si>
  <si>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</si>
  <si>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</si>
  <si>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</si>
  <si>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</si>
  <si>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</si>
  <si>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</si>
  <si>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</si>
  <si>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</si>
  <si>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</si>
  <si>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</si>
  <si>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</si>
  <si>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</si>
  <si>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</si>
  <si>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</si>
  <si>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</si>
  <si>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</si>
  <si>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</si>
  <si>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</si>
  <si>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</si>
  <si>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</si>
  <si>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</si>
  <si>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</si>
  <si>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</si>
  <si>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</si>
  <si>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</si>
  <si>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</si>
  <si>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</si>
  <si>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</si>
  <si>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</si>
  <si>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</si>
  <si>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</si>
  <si>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</si>
  <si>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</si>
  <si>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</si>
  <si>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</si>
  <si>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</si>
  <si>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</si>
  <si>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</si>
  <si>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</si>
  <si>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</si>
  <si>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</si>
  <si>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</si>
  <si>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</si>
  <si>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</si>
  <si>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</si>
  <si>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</si>
  <si>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</si>
  <si>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</si>
  <si>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</si>
  <si>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</si>
  <si>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</si>
  <si>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</si>
  <si>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</si>
  <si>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</si>
  <si>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</si>
  <si>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</si>
  <si>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</si>
  <si>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</si>
  <si>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</si>
  <si>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</si>
  <si>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</si>
  <si>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</si>
  <si>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</si>
  <si>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</si>
  <si>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</si>
  <si>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</si>
  <si>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</si>
  <si>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</si>
  <si>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</si>
  <si>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</si>
  <si>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</si>
  <si>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</si>
  <si>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</si>
  <si>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</si>
  <si>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</si>
  <si>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</si>
  <si>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</si>
  <si>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</si>
  <si>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</si>
  <si>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</si>
  <si>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</si>
  <si>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</si>
  <si>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</si>
  <si>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</si>
  <si>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</si>
  <si>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</si>
  <si>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</si>
  <si>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</si>
  <si>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</si>
  <si>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</si>
  <si>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</si>
  <si>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</si>
  <si>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</si>
  <si>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</si>
  <si>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</si>
  <si>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</si>
  <si>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</si>
  <si>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</si>
  <si>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</si>
  <si>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</si>
  <si>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</si>
  <si>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</si>
  <si>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</si>
  <si>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</si>
  <si>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</si>
  <si>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</si>
  <si>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</si>
  <si>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</si>
  <si>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</si>
  <si>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</si>
  <si>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</si>
  <si>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</si>
  <si>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</si>
  <si>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</si>
  <si>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</si>
  <si>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</si>
  <si>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</si>
  <si>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</si>
  <si>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</si>
  <si>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</si>
  <si>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</si>
  <si>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</si>
  <si>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</si>
  <si>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</si>
  <si>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</si>
  <si>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</si>
  <si>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</si>
  <si>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</si>
  <si>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</si>
  <si>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</si>
  <si>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</si>
  <si>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</si>
  <si>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</si>
  <si>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</si>
  <si>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</si>
  <si>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</si>
  <si>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</si>
  <si>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</si>
  <si>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</si>
  <si>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</si>
  <si>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</si>
  <si>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</si>
  <si>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</si>
  <si>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</si>
  <si>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</si>
  <si>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</si>
  <si>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</si>
  <si>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</si>
  <si>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</si>
  <si>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</si>
  <si>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</si>
  <si>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</si>
  <si>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</si>
  <si>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</si>
  <si>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</si>
  <si>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</si>
  <si>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</si>
  <si>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</si>
  <si>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</si>
  <si>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</si>
  <si>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</si>
  <si>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</si>
  <si>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</si>
  <si>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</si>
  <si>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</si>
  <si>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</si>
  <si>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</si>
  <si>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</si>
  <si>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</si>
  <si>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</si>
  <si>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</si>
  <si>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</si>
  <si>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</si>
  <si>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</si>
  <si>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</si>
  <si>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</si>
  <si>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</si>
  <si>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</si>
  <si>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</si>
  <si>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</si>
  <si>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</si>
  <si>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</si>
  <si>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</si>
  <si>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</si>
  <si>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</si>
  <si>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</si>
  <si>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</si>
  <si>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</si>
  <si>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</si>
  <si>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</si>
  <si>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</si>
  <si>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</si>
  <si>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</si>
  <si>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</si>
  <si>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</si>
  <si>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</si>
  <si>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</si>
  <si>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</si>
  <si>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</si>
  <si>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</si>
  <si>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</si>
  <si>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</si>
  <si>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</si>
  <si>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</si>
  <si>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</si>
  <si>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</si>
  <si>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</si>
  <si>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</si>
  <si>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</si>
  <si>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</si>
  <si>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</si>
  <si>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</si>
  <si>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</si>
  <si>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</si>
  <si>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</si>
  <si>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</si>
  <si>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</si>
  <si>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</si>
  <si>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</si>
  <si>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</si>
  <si>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</si>
  <si>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</si>
  <si>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</si>
  <si>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</si>
  <si>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</si>
  <si>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</si>
  <si>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</si>
  <si>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</si>
  <si>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</si>
  <si>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</si>
  <si>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</si>
  <si>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</si>
  <si>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</si>
  <si>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</si>
  <si>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</si>
  <si>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</si>
  <si>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</si>
  <si>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</si>
  <si>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</si>
  <si>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</si>
  <si>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</si>
  <si>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</si>
  <si>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</si>
  <si>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</si>
  <si>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</si>
  <si>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</si>
  <si>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</si>
  <si>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</si>
  <si>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</si>
  <si>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</si>
  <si>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</si>
  <si>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</si>
  <si>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</si>
  <si>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</si>
  <si>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</si>
  <si>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</si>
  <si>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</si>
  <si>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</si>
  <si>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</si>
  <si>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</si>
  <si>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</si>
  <si>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</si>
  <si>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</si>
  <si>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</si>
  <si>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</si>
  <si>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</si>
  <si>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</si>
  <si>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</si>
  <si>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</si>
  <si>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</si>
  <si>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</si>
  <si>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</si>
  <si>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</si>
  <si>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</si>
  <si>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</si>
  <si>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</si>
  <si>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</si>
  <si>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</si>
  <si>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</si>
  <si>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</si>
  <si>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</si>
  <si>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</si>
  <si>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</si>
  <si>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</si>
  <si>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</si>
  <si>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</si>
  <si>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</si>
  <si>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</si>
  <si>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</si>
  <si>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</si>
  <si>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</si>
  <si>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</si>
  <si>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</si>
  <si>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</si>
  <si>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</si>
  <si>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</si>
  <si>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</si>
  <si>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</si>
  <si>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</si>
  <si>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</si>
  <si>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</si>
  <si>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</si>
  <si>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</si>
  <si>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</si>
  <si>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</si>
  <si>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</si>
  <si>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</si>
  <si>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</si>
  <si>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</si>
  <si>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</si>
  <si>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</si>
  <si>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</si>
  <si>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</si>
  <si>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</si>
  <si>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</si>
  <si>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</si>
  <si>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</si>
  <si>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</si>
  <si>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</si>
  <si>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</si>
  <si>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</si>
  <si>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</si>
  <si>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</si>
  <si>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</si>
  <si>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</si>
  <si>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</si>
  <si>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</si>
  <si>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</si>
  <si>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</si>
  <si>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</si>
  <si>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</si>
  <si>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</si>
  <si>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</si>
  <si>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</si>
  <si>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</si>
  <si>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</si>
  <si>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</si>
  <si>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</si>
  <si>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</si>
  <si>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</si>
  <si>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</si>
  <si>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</si>
  <si>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</si>
  <si>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</si>
  <si>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</si>
  <si>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</si>
  <si>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</si>
  <si>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</si>
  <si>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</si>
  <si>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</si>
  <si>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</si>
  <si>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</si>
  <si>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</si>
  <si>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</si>
  <si>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</si>
  <si>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</si>
  <si>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</si>
  <si>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</si>
  <si>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</si>
  <si>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</si>
  <si>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</si>
  <si>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</si>
  <si>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</si>
  <si>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</si>
  <si>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</si>
  <si>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</si>
  <si>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</si>
  <si>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</si>
  <si>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</si>
  <si>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</si>
  <si>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</si>
  <si>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</si>
  <si>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</si>
  <si>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</si>
  <si>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</si>
  <si>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</si>
  <si>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</si>
  <si>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</si>
  <si>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</si>
  <si>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</si>
  <si>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</si>
  <si>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</si>
  <si>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</si>
  <si>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</si>
  <si>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</si>
  <si>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</si>
  <si>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</si>
  <si>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</si>
  <si>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</si>
  <si>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</si>
  <si>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</si>
  <si>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</si>
  <si>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</si>
  <si>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</si>
  <si>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</si>
  <si>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</si>
  <si>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</si>
  <si>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</si>
  <si>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</si>
  <si>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</si>
  <si>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</si>
  <si>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</si>
  <si>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</si>
  <si>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</si>
  <si>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</si>
  <si>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</si>
  <si>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</si>
  <si>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</si>
  <si>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</si>
  <si>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</si>
  <si>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</si>
  <si>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</si>
  <si>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</si>
  <si>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</si>
  <si>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</si>
  <si>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</si>
  <si>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</si>
  <si>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</si>
  <si>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</si>
  <si>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</si>
  <si>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</si>
  <si>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</si>
  <si>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</si>
  <si>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</si>
  <si>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</si>
  <si>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</si>
  <si>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</si>
  <si>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</si>
  <si>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</si>
  <si>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</si>
  <si>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</si>
  <si>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</si>
  <si>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</si>
  <si>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</si>
  <si>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</si>
  <si>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</si>
  <si>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</si>
  <si>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</si>
  <si>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</si>
  <si>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</si>
  <si>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</si>
  <si>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</si>
  <si>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</si>
  <si>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</si>
  <si>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</si>
  <si>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</si>
  <si>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</si>
  <si>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</si>
  <si>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</si>
  <si>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</si>
  <si>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</si>
  <si>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</si>
  <si>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</si>
  <si>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</si>
  <si>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</si>
  <si>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</si>
  <si>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</si>
  <si>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</si>
  <si>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</si>
  <si>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</si>
  <si>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</si>
  <si>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</si>
  <si>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</si>
  <si>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</si>
  <si>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</si>
  <si>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</si>
  <si>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</si>
  <si>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</si>
  <si>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</si>
  <si>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</si>
  <si>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</si>
  <si>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</si>
  <si>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</si>
  <si>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</si>
  <si>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</si>
  <si>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</si>
  <si>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</si>
  <si>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</si>
  <si>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</si>
  <si>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</si>
  <si>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</si>
  <si>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</si>
  <si>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</si>
  <si>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</si>
  <si>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</si>
  <si>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</si>
  <si>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</si>
  <si>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</si>
  <si>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</si>
  <si>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</si>
  <si>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</si>
  <si>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</si>
  <si>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</si>
  <si>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</si>
  <si>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</si>
  <si>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</si>
  <si>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</si>
  <si>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</si>
  <si>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</si>
  <si>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</si>
  <si>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</si>
  <si>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</si>
  <si>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</si>
  <si>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</si>
  <si>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</si>
  <si>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</si>
  <si>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</si>
  <si>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</si>
  <si>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</si>
  <si>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</si>
  <si>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</si>
  <si>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</si>
  <si>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</si>
  <si>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</si>
  <si>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</si>
  <si>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</si>
  <si>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</si>
  <si>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</si>
  <si>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</si>
  <si>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</si>
  <si>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</si>
  <si>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</si>
  <si>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</si>
  <si>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</si>
  <si>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</si>
  <si>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</si>
  <si>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</si>
  <si>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</si>
  <si>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</si>
  <si>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</si>
  <si>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</si>
  <si>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</si>
  <si>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</si>
  <si>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</si>
  <si>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</si>
  <si>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</si>
  <si>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</si>
  <si>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</si>
  <si>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</si>
  <si>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</si>
  <si>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</si>
  <si>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</si>
  <si>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</si>
  <si>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</si>
  <si>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</si>
  <si>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</si>
  <si>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</si>
  <si>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</si>
  <si>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</si>
  <si>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</si>
  <si>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</si>
  <si>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</si>
  <si>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</si>
  <si>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</si>
  <si>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</si>
  <si>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</si>
  <si>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</si>
  <si>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</si>
  <si>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</si>
  <si>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</si>
  <si>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</si>
  <si>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</si>
  <si>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</si>
  <si>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</si>
  <si>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</si>
  <si>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</si>
  <si>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</si>
  <si>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</si>
  <si>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</si>
  <si>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</si>
  <si>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</si>
  <si>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</si>
  <si>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</si>
  <si>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</si>
  <si>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</si>
  <si>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</si>
  <si>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</si>
  <si>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</si>
  <si>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</si>
  <si>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</si>
  <si>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</si>
  <si>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</si>
  <si>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</si>
  <si>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</si>
  <si>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</si>
  <si>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</si>
  <si>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</si>
  <si>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</si>
  <si>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</si>
  <si>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</si>
  <si>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</si>
  <si>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</si>
  <si>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</si>
  <si>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</si>
  <si>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</si>
  <si>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</si>
  <si>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</si>
  <si>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</si>
  <si>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</si>
  <si>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</si>
  <si>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</si>
  <si>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</si>
  <si>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</si>
  <si>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</si>
  <si>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</si>
  <si>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</si>
  <si>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</si>
  <si>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</si>
  <si>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</si>
  <si>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</si>
  <si>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</si>
  <si>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</si>
  <si>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</si>
  <si>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</si>
  <si>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</si>
  <si>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</si>
  <si>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</si>
  <si>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</si>
  <si>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</si>
  <si>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</si>
  <si>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</si>
  <si>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</si>
  <si>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</si>
  <si>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</si>
  <si>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</si>
  <si>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</si>
  <si>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</si>
  <si>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</si>
  <si>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</si>
  <si>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</si>
  <si>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</si>
  <si>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</si>
  <si>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</si>
  <si>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</si>
  <si>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</si>
  <si>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</si>
  <si>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</si>
  <si>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</si>
  <si>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</si>
  <si>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</si>
  <si>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</si>
  <si>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</si>
  <si>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</si>
  <si>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</si>
  <si>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</si>
  <si>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</si>
  <si>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</si>
  <si>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</si>
  <si>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</si>
  <si>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</si>
  <si>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</si>
  <si>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</si>
  <si>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</si>
  <si>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</si>
  <si>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</si>
  <si>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</si>
  <si>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</si>
  <si>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</si>
  <si>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</si>
  <si>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</si>
  <si>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</si>
  <si>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</si>
  <si>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</si>
  <si>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</si>
  <si>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</si>
  <si>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</si>
  <si>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</si>
  <si>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</si>
  <si>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</si>
  <si>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</si>
  <si>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</si>
  <si>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</si>
  <si>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</si>
  <si>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</si>
  <si>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</si>
  <si>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</si>
  <si>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</si>
  <si>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</si>
  <si>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</si>
  <si>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</si>
  <si>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</si>
  <si>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</si>
  <si>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</si>
  <si>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</si>
  <si>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</si>
  <si>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</si>
  <si>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</si>
  <si>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</si>
  <si>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</si>
  <si>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</si>
  <si>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</si>
  <si>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</si>
  <si>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</si>
  <si>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</si>
  <si>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</si>
  <si>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</si>
  <si>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</si>
  <si>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</si>
  <si>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</si>
  <si>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</si>
  <si>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</si>
  <si>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</si>
  <si>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</si>
  <si>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</si>
  <si>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</si>
  <si>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</si>
  <si>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</si>
  <si>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</si>
  <si>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</si>
  <si>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</si>
  <si>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</si>
  <si>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</si>
  <si>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</si>
  <si>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</si>
  <si>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</si>
  <si>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</si>
  <si>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</si>
  <si>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</si>
  <si>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</si>
  <si>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</si>
  <si>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</si>
  <si>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</si>
  <si>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</si>
  <si>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</si>
  <si>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</si>
  <si>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</si>
  <si>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</si>
  <si>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</si>
  <si>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</si>
  <si>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</si>
  <si>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</si>
  <si>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</si>
  <si>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</si>
  <si>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</si>
  <si>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</si>
  <si>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</si>
  <si>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</si>
  <si>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</si>
  <si>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</si>
  <si>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</si>
  <si>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</si>
  <si>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</si>
  <si>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</si>
  <si>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</si>
  <si>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</si>
  <si>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</si>
  <si>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</si>
  <si>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</si>
  <si>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</si>
  <si>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</si>
  <si>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</si>
  <si>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</si>
  <si>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</si>
  <si>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</si>
  <si>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</si>
  <si>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</si>
  <si>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</si>
  <si>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</si>
  <si>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</si>
  <si>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</si>
  <si>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</si>
  <si>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</si>
  <si>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</si>
  <si>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</si>
  <si>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</si>
  <si>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</si>
  <si>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</si>
  <si>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</si>
  <si>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</si>
  <si>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</si>
  <si>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</si>
  <si>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</si>
  <si>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</si>
  <si>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</si>
  <si>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</si>
  <si>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</si>
  <si>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</si>
  <si>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</si>
  <si>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</si>
  <si>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</si>
  <si>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</si>
  <si>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</si>
  <si>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</si>
  <si>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</si>
  <si>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</si>
  <si>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</si>
  <si>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</si>
  <si>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</si>
  <si>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</si>
  <si>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</si>
  <si>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</si>
  <si>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</si>
  <si>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</si>
  <si>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</si>
  <si>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</si>
  <si>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</si>
  <si>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</si>
  <si>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</si>
  <si>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</si>
  <si>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</si>
  <si>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</si>
  <si>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</si>
  <si>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</si>
  <si>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</si>
  <si>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</si>
  <si>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</si>
  <si>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</si>
  <si>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</si>
  <si>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</si>
  <si>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</si>
  <si>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</si>
  <si>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</si>
  <si>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</si>
  <si>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</si>
  <si>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</si>
  <si>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</si>
  <si>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</si>
  <si>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</si>
  <si>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</si>
  <si>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</si>
  <si>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</si>
  <si>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</si>
  <si>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</si>
  <si>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</si>
  <si>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</si>
  <si>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</si>
  <si>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</si>
  <si>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</si>
  <si>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</si>
  <si>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</si>
  <si>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</si>
  <si>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</si>
  <si>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</si>
  <si>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</si>
  <si>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</si>
  <si>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</si>
  <si>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</si>
  <si>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</si>
  <si>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</si>
  <si>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</si>
  <si>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</si>
  <si>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</si>
  <si>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</si>
  <si>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</si>
  <si>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</si>
  <si>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</si>
  <si>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</si>
  <si>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</si>
  <si>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</si>
  <si>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</si>
  <si>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</si>
  <si>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</si>
  <si>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</si>
  <si>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</si>
  <si>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</si>
  <si>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</si>
  <si>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</si>
  <si>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</si>
  <si>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</si>
  <si>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</si>
  <si>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</si>
  <si>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</si>
  <si>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</si>
  <si>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</si>
  <si>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</si>
  <si>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</si>
  <si>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</si>
  <si>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</si>
  <si>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</si>
  <si>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</si>
  <si>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</si>
  <si>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</si>
  <si>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</si>
  <si>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</si>
  <si>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</si>
  <si>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</si>
  <si>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</si>
  <si>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</si>
  <si>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</si>
  <si>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</si>
  <si>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</si>
  <si>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</si>
  <si>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</si>
  <si>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</si>
  <si>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</si>
  <si>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</si>
  <si>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</si>
  <si>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</si>
  <si>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</si>
  <si>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</si>
  <si>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</si>
  <si>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</si>
  <si>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</si>
  <si>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</si>
  <si>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</si>
  <si>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</si>
  <si>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</si>
  <si>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</si>
  <si>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</si>
  <si>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</si>
  <si>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</si>
  <si>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</si>
  <si>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</si>
  <si>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</si>
  <si>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</si>
  <si>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</si>
  <si>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</si>
  <si>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</si>
  <si>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</si>
  <si>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</si>
  <si>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</si>
  <si>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</si>
  <si>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</si>
  <si>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</si>
  <si>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</si>
  <si>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</si>
  <si>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</si>
  <si>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</si>
  <si>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</si>
  <si>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</si>
  <si>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</si>
  <si>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</si>
  <si>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</si>
  <si>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</si>
  <si>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</si>
  <si>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</si>
  <si>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</si>
  <si>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</si>
  <si>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</si>
  <si>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</si>
  <si>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</si>
  <si>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</si>
  <si>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</si>
  <si>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</si>
  <si>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</si>
  <si>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</si>
  <si>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</si>
  <si>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</si>
  <si>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</si>
  <si>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</si>
  <si>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</si>
  <si>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</si>
  <si>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</si>
  <si>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</si>
  <si>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</si>
  <si>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</si>
  <si>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</si>
  <si>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</si>
  <si>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</si>
  <si>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</si>
  <si>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</si>
  <si>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</si>
  <si>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</si>
  <si>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</si>
  <si>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</si>
  <si>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</si>
  <si>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</si>
  <si>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</si>
  <si>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</si>
  <si>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</si>
  <si>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</si>
  <si>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</si>
  <si>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</si>
  <si>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</si>
  <si>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</si>
  <si>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</si>
  <si>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</si>
  <si>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</si>
  <si>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</si>
  <si>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</si>
  <si>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</si>
  <si>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</si>
  <si>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</si>
  <si>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</si>
  <si>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</si>
  <si>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</si>
  <si>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</si>
  <si>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</si>
  <si>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</si>
  <si>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</si>
  <si>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</si>
  <si>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</si>
  <si>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</si>
  <si>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</si>
  <si>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</si>
  <si>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</si>
  <si>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</si>
  <si>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</si>
  <si>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</si>
  <si>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</si>
  <si>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</si>
  <si>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</si>
  <si>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</si>
  <si>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</si>
  <si>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</si>
  <si>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</si>
  <si>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</si>
  <si>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</si>
  <si>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</si>
  <si>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</si>
  <si>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</si>
  <si>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</si>
  <si>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</si>
  <si>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</si>
  <si>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</si>
  <si>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</si>
  <si>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</si>
  <si>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</si>
  <si>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</si>
  <si>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</si>
  <si>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</si>
  <si>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</si>
  <si>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</si>
  <si>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</si>
  <si>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</si>
  <si>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</si>
  <si>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</si>
  <si>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</si>
  <si>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</si>
  <si>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</si>
  <si>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</si>
  <si>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</si>
  <si>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</si>
  <si>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</si>
  <si>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</si>
  <si>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</si>
  <si>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</si>
  <si>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</si>
  <si>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</si>
  <si>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</si>
  <si>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</si>
  <si>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</si>
  <si>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</si>
  <si>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</si>
  <si>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</si>
  <si>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</si>
  <si>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</si>
  <si>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</si>
  <si>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</si>
  <si>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</si>
  <si>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</si>
  <si>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</si>
  <si>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</si>
  <si>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</si>
  <si>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</si>
  <si>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</si>
  <si>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</si>
  <si>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</si>
  <si>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</si>
  <si>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</si>
  <si>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</si>
  <si>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</si>
  <si>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</si>
  <si>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</si>
  <si>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</si>
  <si>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</si>
  <si>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</si>
  <si>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</si>
  <si>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</si>
  <si>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</si>
  <si>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</si>
  <si>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</si>
  <si>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</si>
  <si>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</si>
  <si>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</si>
  <si>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</si>
  <si>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</si>
  <si>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</si>
  <si>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</si>
  <si>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</si>
  <si>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</si>
  <si>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</si>
  <si>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</si>
  <si>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</si>
  <si>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</si>
  <si>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</si>
  <si>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</si>
  <si>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</si>
  <si>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</si>
  <si>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</si>
  <si>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</si>
  <si>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</si>
  <si>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</si>
  <si>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</si>
  <si>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</si>
  <si>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</si>
  <si>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</si>
  <si>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</si>
  <si>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</si>
  <si>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</si>
  <si>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</si>
  <si>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</si>
  <si>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</si>
  <si>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</si>
  <si>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</si>
  <si>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</si>
  <si>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</si>
  <si>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</si>
  <si>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</si>
  <si>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</si>
  <si>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</si>
  <si>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</si>
  <si>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</si>
  <si>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</si>
  <si>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</si>
  <si>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</si>
  <si>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</si>
  <si>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</si>
  <si>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</si>
  <si>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</si>
  <si>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</si>
  <si>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</si>
  <si>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</si>
  <si>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</si>
  <si>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</si>
  <si>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</si>
  <si>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</si>
  <si>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</si>
  <si>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</si>
  <si>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</si>
  <si>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</si>
  <si>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</si>
  <si>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</si>
  <si>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</si>
  <si>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</si>
  <si>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</si>
  <si>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</si>
  <si>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</si>
  <si>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</si>
  <si>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</si>
  <si>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</si>
  <si>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</si>
  <si>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</si>
  <si>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</si>
  <si>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</si>
  <si>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</si>
  <si>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</si>
  <si>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</si>
  <si>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</si>
  <si>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</si>
  <si>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</si>
  <si>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</si>
  <si>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</si>
  <si>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</si>
  <si>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</si>
  <si>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</si>
  <si>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</si>
  <si>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</si>
  <si>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</si>
  <si>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</si>
  <si>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</si>
  <si>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</si>
  <si>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</si>
  <si>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</si>
  <si>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</si>
  <si>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</si>
  <si>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</si>
  <si>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</si>
  <si>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</si>
  <si>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</si>
  <si>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</si>
  <si>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</si>
  <si>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</si>
  <si>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</si>
  <si>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</si>
  <si>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</si>
  <si>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</si>
  <si>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</si>
  <si>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</si>
  <si>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</si>
  <si>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</si>
  <si>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</si>
  <si>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</si>
  <si>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</si>
  <si>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</si>
  <si>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</si>
  <si>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</si>
  <si>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</si>
  <si>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</si>
  <si>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</si>
  <si>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</si>
  <si>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</si>
  <si>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</si>
  <si>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</si>
  <si>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</si>
  <si>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</si>
  <si>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</si>
  <si>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</si>
  <si>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</si>
  <si>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</si>
  <si>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</si>
  <si>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</si>
  <si>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</si>
  <si>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</si>
  <si>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</si>
  <si>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</si>
  <si>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</si>
  <si>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</si>
  <si>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</si>
  <si>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</si>
  <si>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</si>
  <si>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</si>
  <si>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</si>
  <si>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</si>
  <si>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</si>
  <si>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</si>
  <si>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</si>
  <si>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</si>
  <si>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</si>
  <si>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</si>
  <si>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</si>
  <si>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</si>
  <si>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</si>
  <si>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</si>
  <si>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</si>
  <si>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</si>
  <si>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</si>
  <si>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</si>
  <si>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</si>
  <si>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</si>
  <si>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</si>
  <si>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</si>
  <si>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</si>
  <si>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</si>
  <si>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</si>
  <si>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</si>
  <si>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</si>
  <si>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</si>
  <si>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</si>
  <si>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</si>
  <si>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</si>
  <si>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</si>
  <si>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</si>
  <si>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</si>
  <si>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</si>
  <si>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</si>
  <si>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</si>
  <si>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</si>
  <si>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</si>
  <si>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</si>
  <si>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</si>
  <si>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</si>
  <si>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</si>
  <si>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</si>
  <si>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</si>
  <si>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</si>
  <si>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</si>
  <si>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</si>
  <si>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</si>
  <si>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</si>
  <si>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</si>
  <si>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</si>
  <si>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</si>
  <si>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</si>
  <si>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</si>
  <si>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</si>
  <si>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</si>
  <si>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</si>
  <si>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</si>
  <si>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</si>
  <si>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</si>
  <si>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</si>
  <si>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</si>
  <si>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</si>
  <si>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</si>
  <si>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</si>
  <si>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</si>
  <si>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</si>
  <si>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</si>
  <si>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</si>
  <si>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</si>
  <si>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</si>
  <si>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</si>
  <si>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</si>
  <si>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</si>
  <si>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</si>
  <si>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</si>
  <si>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</si>
  <si>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</si>
  <si>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</si>
  <si>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</si>
  <si>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</si>
  <si>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</si>
  <si>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</si>
  <si>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</si>
  <si>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</si>
  <si>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</si>
  <si>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</si>
  <si>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</si>
  <si>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</si>
  <si>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</si>
  <si>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</si>
  <si>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</si>
  <si>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</si>
  <si>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</si>
  <si>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</si>
  <si>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</si>
  <si>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</si>
  <si>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</si>
  <si>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</si>
  <si>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</si>
  <si>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</si>
  <si>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</si>
  <si>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</si>
  <si>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</si>
  <si>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</si>
  <si>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</si>
  <si>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</si>
  <si>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</si>
  <si>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</si>
  <si>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</si>
  <si>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</si>
  <si>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</si>
  <si>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</si>
  <si>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</si>
  <si>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</si>
  <si>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</si>
  <si>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</si>
  <si>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</si>
  <si>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</si>
  <si>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</si>
  <si>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</si>
  <si>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</si>
  <si>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</si>
  <si>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</si>
  <si>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</si>
  <si>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</si>
  <si>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</si>
  <si>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</si>
  <si>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</si>
  <si>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</si>
  <si>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</si>
  <si>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</si>
  <si>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</si>
  <si>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</si>
  <si>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</si>
  <si>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</si>
  <si>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</si>
  <si>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</si>
  <si>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</si>
  <si>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</si>
  <si>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</si>
  <si>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</si>
  <si>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</si>
  <si>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</si>
  <si>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</si>
  <si>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</si>
  <si>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</si>
  <si>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</si>
  <si>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</si>
  <si>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</si>
  <si>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</si>
  <si>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</si>
  <si>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</si>
  <si>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</si>
  <si>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</si>
  <si>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</si>
  <si>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</si>
  <si>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</si>
  <si>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</si>
  <si>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</si>
  <si>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</si>
  <si>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</si>
  <si>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</si>
  <si>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</si>
  <si>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</si>
  <si>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</si>
  <si>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</si>
  <si>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</si>
  <si>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</si>
  <si>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</si>
  <si>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</si>
  <si>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</si>
  <si>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</si>
  <si>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</si>
  <si>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</si>
  <si>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</si>
  <si>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</si>
  <si>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</si>
  <si>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</si>
  <si>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</si>
  <si>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</si>
  <si>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</si>
  <si>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</si>
  <si>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</si>
  <si>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</si>
  <si>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</si>
  <si>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</si>
  <si>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</si>
  <si>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</si>
  <si>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</si>
  <si>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</si>
  <si>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</si>
  <si>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</si>
  <si>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</si>
  <si>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</si>
  <si>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</si>
  <si>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</si>
  <si>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</si>
  <si>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</si>
  <si>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</si>
  <si>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</si>
  <si>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</si>
  <si>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</si>
  <si>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</si>
  <si>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</si>
  <si>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</si>
  <si>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</si>
  <si>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</si>
  <si>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</si>
  <si>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</si>
  <si>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</si>
  <si>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</si>
  <si>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</si>
  <si>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</si>
  <si>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</si>
  <si>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</si>
  <si>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</si>
  <si>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</si>
  <si>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</si>
  <si>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</si>
  <si>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</si>
  <si>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</si>
  <si>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</si>
  <si>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</si>
  <si>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</si>
  <si>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</si>
  <si>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</si>
  <si>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</si>
  <si>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</si>
  <si>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</si>
  <si>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</si>
  <si>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</si>
  <si>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</si>
  <si>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</si>
  <si>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</si>
  <si>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</si>
  <si>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</si>
  <si>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</si>
  <si>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</si>
  <si>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</si>
  <si>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</si>
  <si>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</si>
  <si>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</si>
  <si>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</si>
  <si>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</si>
  <si>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</si>
  <si>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</si>
  <si>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</si>
  <si>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</si>
  <si>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</si>
  <si>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</si>
  <si>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</si>
  <si>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</si>
  <si>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</si>
  <si>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</si>
  <si>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</si>
  <si>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</si>
  <si>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</si>
  <si>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</si>
  <si>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</si>
  <si>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</si>
  <si>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</si>
  <si>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</si>
  <si>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</si>
  <si>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</si>
  <si>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</si>
  <si>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</si>
  <si>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</si>
  <si>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</si>
  <si>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</si>
  <si>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</si>
  <si>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</si>
  <si>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</si>
  <si>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</si>
  <si>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</si>
  <si>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</si>
  <si>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</si>
  <si>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</si>
  <si>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</si>
  <si>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</si>
  <si>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</si>
  <si>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</si>
  <si>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</si>
  <si>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</si>
  <si>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</si>
  <si>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</si>
  <si>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</si>
  <si>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</si>
  <si>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</si>
  <si>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</si>
  <si>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</si>
  <si>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</si>
  <si>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</si>
  <si>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</si>
  <si>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</si>
  <si>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</si>
  <si>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</si>
  <si>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</si>
  <si>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</si>
  <si>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</si>
  <si>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</si>
  <si>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</si>
  <si>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</si>
  <si>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</si>
  <si>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</si>
  <si>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</si>
  <si>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</si>
  <si>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</si>
  <si>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</si>
  <si>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</si>
  <si>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</si>
  <si>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</si>
  <si>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</si>
  <si>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</si>
  <si>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</si>
  <si>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</si>
  <si>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</si>
  <si>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</si>
  <si>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</si>
  <si>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</si>
  <si>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</si>
  <si>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</si>
  <si>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</si>
  <si>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</si>
  <si>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</si>
  <si>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</si>
  <si>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</si>
  <si>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</si>
  <si>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</si>
  <si>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</si>
  <si>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</si>
  <si>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</si>
  <si>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</si>
  <si>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</si>
  <si>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</si>
  <si>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</si>
  <si>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</si>
  <si>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</si>
  <si>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</si>
  <si>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</si>
  <si>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</si>
  <si>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</si>
  <si>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</si>
  <si>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</si>
  <si>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</si>
  <si>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</si>
  <si>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</si>
  <si>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</si>
  <si>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</si>
  <si>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</si>
  <si>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</si>
  <si>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</si>
  <si>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</si>
  <si>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</si>
  <si>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</si>
  <si>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</si>
  <si>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</si>
  <si>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</si>
  <si>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</si>
  <si>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</si>
  <si>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</si>
  <si>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</si>
  <si>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</si>
  <si>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</si>
  <si>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</si>
  <si>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</si>
  <si>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</si>
  <si>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</si>
  <si>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</si>
  <si>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</si>
  <si>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</si>
  <si>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</si>
  <si>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</si>
  <si>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</si>
  <si>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</si>
  <si>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</si>
  <si>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</si>
  <si>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</si>
  <si>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</si>
  <si>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</si>
  <si>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</si>
  <si>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</si>
  <si>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</si>
  <si>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</si>
  <si>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</si>
  <si>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</si>
  <si>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</si>
  <si>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</si>
  <si>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</si>
  <si>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</si>
  <si>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</si>
  <si>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</si>
  <si>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</si>
  <si>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</si>
  <si>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</si>
  <si>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</si>
  <si>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</si>
  <si>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</si>
  <si>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</si>
  <si>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</si>
  <si>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</si>
  <si>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</si>
  <si>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</si>
  <si>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</si>
  <si>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</si>
  <si>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</si>
  <si>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</si>
  <si>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</si>
  <si>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</si>
  <si>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</si>
  <si>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</si>
  <si>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</si>
  <si>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</si>
  <si>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</si>
  <si>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</si>
  <si>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</si>
  <si>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</si>
  <si>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</si>
  <si>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</si>
  <si>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</si>
  <si>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</si>
  <si>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</si>
  <si>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</si>
  <si>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</si>
  <si>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</si>
  <si>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</si>
  <si>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</si>
  <si>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</si>
  <si>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</si>
  <si>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</si>
  <si>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</si>
  <si>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</si>
  <si>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</si>
  <si>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</si>
  <si>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</si>
  <si>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</si>
  <si>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</si>
  <si>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</si>
  <si>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</si>
  <si>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</si>
  <si>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</si>
  <si>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</si>
  <si>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</si>
  <si>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</si>
  <si>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</si>
  <si>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</si>
  <si>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</si>
  <si>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</si>
  <si>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</si>
  <si>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</si>
  <si>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</si>
  <si>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</si>
  <si>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</si>
  <si>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</si>
  <si>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</si>
  <si>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</si>
  <si>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</si>
  <si>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</si>
  <si>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</si>
  <si>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</si>
  <si>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</si>
  <si>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</si>
  <si>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</si>
  <si>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</si>
  <si>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</si>
  <si>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</si>
  <si>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</si>
  <si>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</si>
  <si>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</si>
  <si>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</si>
  <si>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</si>
  <si>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</si>
  <si>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</si>
  <si>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</si>
  <si>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</si>
  <si>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</si>
  <si>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</si>
  <si>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</si>
  <si>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</si>
  <si>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</si>
  <si>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</si>
  <si>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</si>
  <si>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</si>
  <si>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</si>
  <si>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</si>
  <si>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</si>
  <si>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</si>
  <si>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</si>
  <si>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</si>
  <si>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</si>
  <si>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</si>
  <si>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</si>
  <si>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</si>
  <si>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</si>
  <si>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</si>
  <si>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</si>
  <si>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</si>
  <si>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</si>
  <si>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</si>
  <si>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</si>
  <si>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</si>
  <si>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</si>
  <si>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</si>
  <si>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</si>
  <si>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</si>
  <si>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</si>
  <si>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</si>
  <si>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</si>
  <si>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</si>
  <si>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</si>
  <si>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</si>
  <si>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</si>
  <si>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</si>
  <si>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</si>
  <si>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</si>
  <si>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</si>
  <si>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</si>
  <si>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</si>
  <si>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</si>
  <si>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</si>
  <si>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</si>
  <si>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</si>
  <si>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</si>
  <si>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</si>
  <si>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</si>
  <si>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</si>
  <si>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</si>
  <si>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</si>
  <si>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</si>
  <si>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</si>
  <si>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</si>
  <si>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</si>
  <si>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</si>
  <si>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</si>
  <si>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</si>
  <si>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</si>
  <si>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</si>
  <si>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</si>
  <si>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</si>
  <si>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</si>
  <si>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</si>
  <si>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</si>
  <si>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</si>
  <si>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</si>
  <si>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</si>
  <si>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</si>
  <si>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</si>
  <si>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</si>
  <si>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</si>
  <si>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</si>
  <si>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</si>
  <si>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</si>
  <si>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</si>
  <si>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</si>
  <si>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</si>
  <si>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</si>
  <si>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</si>
  <si>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</si>
  <si>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</si>
  <si>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</si>
  <si>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</si>
  <si>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</si>
  <si>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</si>
  <si>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</si>
  <si>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</si>
  <si>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</si>
  <si>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</si>
  <si>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</si>
  <si>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</si>
  <si>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</si>
  <si>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</si>
  <si>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</si>
  <si>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</si>
  <si>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</si>
  <si>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</si>
  <si>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</si>
  <si>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</si>
  <si>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</si>
  <si>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</si>
  <si>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</si>
  <si>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</si>
  <si>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</si>
  <si>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</si>
  <si>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</si>
  <si>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</si>
  <si>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</si>
  <si>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</si>
  <si>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</si>
  <si>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</si>
  <si>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</si>
  <si>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</si>
  <si>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</si>
  <si>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</si>
  <si>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</si>
  <si>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</si>
  <si>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</si>
  <si>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</si>
  <si>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</si>
  <si>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</si>
  <si>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</si>
  <si>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</si>
  <si>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</si>
  <si>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</si>
  <si>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</si>
  <si>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</si>
  <si>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</si>
  <si>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</si>
  <si>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</si>
  <si>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</si>
  <si>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</si>
  <si>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</si>
  <si>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</si>
  <si>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</si>
  <si>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</si>
  <si>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</si>
  <si>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</si>
  <si>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</si>
  <si>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</si>
  <si>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</si>
  <si>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</si>
  <si>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</si>
  <si>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</si>
  <si>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</si>
  <si>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</si>
  <si>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</si>
  <si>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</si>
  <si>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</si>
  <si>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</si>
  <si>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</si>
  <si>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</si>
  <si>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</si>
  <si>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</si>
  <si>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</si>
  <si>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</si>
  <si>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</si>
  <si>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</si>
  <si>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</si>
  <si>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</si>
  <si>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</si>
  <si>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</si>
  <si>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</si>
  <si>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</si>
  <si>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</si>
  <si>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</si>
  <si>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</si>
  <si>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</si>
  <si>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</si>
  <si>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</si>
  <si>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</si>
  <si>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</si>
  <si>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</si>
  <si>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</si>
  <si>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</si>
  <si>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</si>
  <si>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</si>
  <si>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</si>
  <si>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</si>
  <si>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</si>
  <si>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</si>
  <si>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</si>
  <si>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</si>
  <si>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</si>
  <si>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</si>
  <si>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</si>
  <si>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</si>
  <si>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</si>
  <si>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</si>
  <si>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</si>
  <si>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</si>
  <si>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</si>
  <si>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</si>
  <si>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</si>
  <si>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</si>
  <si>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</si>
  <si>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</si>
  <si>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</si>
  <si>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</si>
  <si>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</si>
  <si>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</si>
  <si>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</si>
  <si>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</si>
  <si>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</si>
  <si>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</si>
  <si>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</si>
  <si>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</si>
  <si>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</si>
  <si>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</si>
  <si>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</si>
  <si>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</si>
  <si>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</si>
  <si>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</si>
  <si>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</si>
  <si>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</si>
  <si>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</si>
  <si>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</si>
  <si>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</si>
  <si>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</si>
  <si>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</si>
  <si>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</si>
  <si>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</si>
  <si>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</si>
  <si>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</si>
  <si>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</si>
  <si>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</si>
  <si>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</si>
  <si>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</si>
  <si>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</si>
  <si>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</si>
  <si>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</si>
  <si>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</si>
  <si>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</si>
  <si>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</si>
  <si>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</si>
  <si>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</si>
  <si>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</si>
  <si>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</si>
  <si>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</si>
  <si>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</si>
  <si>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</si>
  <si>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</si>
  <si>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</si>
  <si>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</si>
  <si>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</si>
  <si>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</si>
  <si>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</si>
  <si>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</si>
  <si>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</si>
  <si>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</si>
  <si>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</si>
  <si>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</si>
  <si>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</si>
  <si>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</si>
  <si>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</si>
  <si>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</si>
  <si>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</si>
  <si>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</si>
  <si>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</si>
  <si>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</si>
  <si>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</si>
  <si>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</si>
  <si>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</si>
  <si>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</si>
  <si>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</si>
  <si>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</si>
  <si>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</si>
  <si>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</si>
  <si>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</si>
  <si>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</si>
  <si>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</si>
  <si>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</si>
  <si>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</si>
  <si>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</si>
  <si>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</si>
  <si>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</si>
  <si>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</si>
  <si>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</si>
  <si>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</si>
  <si>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</si>
  <si>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</si>
  <si>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</si>
  <si>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</si>
  <si>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</si>
  <si>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</si>
  <si>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</si>
  <si>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</si>
  <si>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</si>
  <si>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</si>
  <si>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</si>
  <si>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</si>
  <si>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</si>
  <si>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</si>
  <si>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</si>
  <si>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</si>
  <si>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</si>
  <si>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</si>
  <si>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</si>
  <si>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</si>
  <si>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</si>
  <si>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</si>
  <si>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</si>
  <si>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</si>
  <si>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</si>
  <si>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</si>
  <si>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</si>
  <si>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</si>
  <si>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</si>
  <si>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</si>
  <si>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</si>
  <si>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</si>
  <si>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</si>
  <si>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</si>
  <si>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</si>
  <si>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</si>
  <si>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</si>
  <si>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</si>
  <si>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</si>
  <si>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</si>
  <si>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</si>
  <si>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</si>
  <si>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</si>
  <si>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</si>
  <si>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</si>
  <si>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</si>
  <si>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</si>
  <si>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</si>
  <si>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</si>
  <si>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</si>
  <si>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</si>
  <si>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</si>
  <si>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</si>
  <si>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</si>
  <si>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</si>
  <si>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</si>
  <si>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</si>
  <si>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</si>
  <si>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</si>
  <si>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</si>
  <si>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</si>
  <si>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</si>
  <si>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</si>
  <si>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</si>
  <si>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</si>
  <si>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</si>
  <si>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</si>
  <si>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</si>
  <si>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</si>
  <si>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</si>
  <si>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</si>
  <si>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</si>
  <si>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</si>
  <si>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</si>
  <si>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</si>
  <si>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</si>
  <si>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</si>
  <si>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</si>
  <si>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</si>
  <si>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</si>
  <si>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</si>
  <si>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</si>
  <si>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</si>
  <si>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</si>
  <si>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</si>
  <si>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</si>
  <si>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</si>
  <si>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</si>
  <si>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</si>
  <si>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</si>
  <si>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</si>
  <si>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</si>
  <si>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</si>
  <si>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</si>
  <si>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</si>
  <si>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</si>
  <si>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</si>
  <si>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</si>
  <si>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</si>
  <si>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</si>
  <si>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</si>
  <si>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</si>
  <si>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</si>
  <si>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</si>
  <si>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</si>
  <si>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</si>
  <si>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</si>
  <si>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</si>
  <si>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</si>
  <si>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</si>
  <si>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</si>
  <si>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</si>
  <si>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</si>
  <si>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</si>
  <si>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</si>
  <si>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</si>
  <si>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</si>
  <si>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</si>
  <si>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</si>
  <si>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</si>
  <si>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</si>
  <si>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</si>
  <si>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</si>
  <si>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</si>
  <si>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</si>
  <si>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</si>
  <si>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</si>
  <si>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</si>
  <si>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</si>
  <si>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</si>
  <si>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</si>
  <si>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</si>
  <si>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</si>
  <si>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</si>
  <si>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</si>
  <si>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</si>
  <si>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</si>
  <si>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</si>
  <si>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</si>
  <si>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</si>
  <si>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</si>
  <si>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</si>
  <si>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</si>
  <si>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</si>
  <si>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</si>
  <si>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</si>
  <si>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</si>
  <si>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</si>
  <si>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</si>
  <si>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</si>
  <si>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</si>
  <si>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</si>
  <si>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</si>
  <si>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</si>
  <si>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</si>
  <si>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</si>
  <si>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</si>
  <si>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</si>
  <si>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</si>
  <si>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</si>
  <si>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</si>
  <si>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</si>
  <si>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</si>
  <si>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</si>
  <si>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</si>
  <si>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</si>
  <si>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</si>
  <si>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</si>
  <si>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</si>
  <si>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</si>
  <si>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</si>
  <si>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</si>
  <si>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</si>
  <si>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</si>
  <si>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</si>
  <si>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</si>
  <si>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</si>
  <si>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</si>
  <si>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</si>
  <si>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</si>
  <si>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</si>
  <si>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</si>
  <si>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</si>
  <si>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</si>
  <si>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</si>
  <si>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</si>
  <si>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</si>
  <si>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</si>
  <si>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</si>
  <si>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</si>
  <si>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</si>
  <si>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</si>
  <si>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</si>
  <si>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</si>
  <si>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</si>
  <si>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</si>
  <si>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</si>
  <si>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</si>
  <si>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</si>
  <si>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</si>
  <si>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</si>
  <si>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</si>
  <si>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</si>
  <si>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</si>
  <si>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</si>
  <si>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</si>
  <si>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</si>
  <si>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</si>
  <si>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</si>
  <si>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</si>
  <si>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</si>
  <si>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</si>
  <si>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</si>
  <si>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</si>
  <si>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</si>
  <si>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</si>
  <si>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</si>
  <si>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</si>
  <si>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</si>
  <si>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</si>
  <si>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</si>
  <si>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</si>
  <si>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</si>
  <si>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</si>
  <si>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</si>
  <si>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</si>
  <si>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</si>
  <si>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</si>
  <si>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</si>
  <si>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</si>
  <si>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</si>
  <si>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</si>
  <si>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</si>
  <si>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</si>
  <si>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</si>
  <si>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</si>
  <si>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</si>
  <si>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</si>
  <si>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</si>
  <si>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</si>
  <si>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</si>
  <si>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</si>
  <si>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</si>
  <si>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</si>
  <si>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</si>
  <si>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</si>
  <si>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</si>
  <si>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</si>
  <si>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</si>
  <si>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</si>
  <si>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</si>
  <si>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</si>
  <si>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</si>
  <si>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</si>
  <si>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</si>
  <si>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</si>
  <si>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</si>
  <si>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</si>
  <si>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</si>
  <si>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</si>
  <si>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</si>
  <si>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</si>
  <si>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</si>
  <si>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</si>
  <si>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</si>
  <si>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</si>
  <si>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</si>
  <si>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</si>
  <si>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</si>
  <si>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</si>
  <si>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</si>
  <si>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</si>
  <si>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</si>
  <si>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</si>
  <si>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</si>
  <si>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</si>
  <si>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</si>
  <si>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</si>
  <si>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</si>
  <si>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</si>
  <si>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</si>
  <si>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</si>
  <si>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</si>
  <si>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</si>
  <si>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</si>
  <si>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</si>
  <si>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</si>
  <si>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</si>
  <si>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</si>
  <si>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</si>
  <si>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</si>
  <si>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</si>
  <si>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</si>
  <si>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</si>
  <si>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</si>
  <si>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</si>
  <si>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</si>
  <si>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</si>
  <si>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</si>
  <si>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</si>
  <si>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</si>
  <si>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</si>
  <si>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</si>
  <si>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</si>
  <si>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</si>
  <si>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</si>
  <si>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</si>
  <si>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</si>
  <si>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</si>
  <si>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</si>
  <si>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</si>
  <si>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</si>
  <si>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</si>
  <si>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</si>
  <si>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</si>
  <si>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</si>
  <si>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</si>
  <si>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</si>
  <si>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</si>
  <si>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</si>
  <si>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</si>
  <si>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</si>
  <si>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</si>
  <si>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</si>
  <si>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</si>
  <si>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</si>
  <si>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</si>
  <si>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</si>
  <si>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</si>
  <si>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</si>
  <si>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</si>
  <si>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</si>
  <si>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</si>
  <si>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</si>
  <si>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</si>
  <si>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</si>
  <si>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</si>
  <si>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</si>
  <si>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</si>
  <si>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</si>
  <si>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</si>
  <si>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</si>
  <si>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</si>
  <si>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</si>
  <si>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</si>
  <si>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</si>
  <si>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</si>
  <si>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</si>
  <si>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</si>
  <si>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</si>
  <si>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</si>
  <si>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</si>
  <si>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</si>
  <si>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</si>
  <si>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</si>
  <si>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</si>
  <si>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</si>
  <si>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</si>
  <si>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</si>
  <si>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</si>
  <si>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</si>
  <si>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</si>
  <si>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</si>
  <si>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</si>
  <si>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</si>
  <si>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</si>
  <si>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</si>
  <si>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</si>
  <si>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</si>
  <si>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</si>
  <si>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</si>
  <si>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</si>
  <si>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</si>
  <si>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</si>
  <si>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</si>
  <si>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</si>
  <si>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</si>
  <si>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</si>
  <si>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</si>
  <si>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</si>
  <si>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</si>
  <si>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</si>
  <si>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</si>
  <si>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</si>
  <si>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</si>
  <si>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</si>
  <si>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</si>
  <si>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</si>
  <si>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</si>
  <si>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</si>
  <si>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</si>
  <si>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</si>
  <si>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</si>
  <si>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</si>
  <si>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</si>
  <si>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</si>
  <si>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</si>
  <si>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</si>
  <si>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</si>
  <si>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</si>
  <si>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</si>
  <si>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</si>
  <si>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</si>
  <si>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</si>
  <si>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</si>
  <si>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</si>
  <si>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</si>
  <si>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</si>
  <si>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</si>
  <si>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</si>
  <si>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</si>
  <si>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</si>
  <si>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</si>
  <si>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</si>
  <si>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</si>
  <si>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</si>
  <si>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</si>
  <si>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</si>
  <si>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</si>
  <si>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</si>
  <si>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</si>
  <si>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</si>
  <si>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</si>
  <si>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</si>
  <si>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</si>
  <si>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</si>
  <si>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</si>
  <si>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</si>
  <si>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</si>
  <si>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</si>
  <si>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</si>
  <si>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</si>
  <si>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</si>
  <si>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</si>
  <si>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</si>
  <si>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</si>
  <si>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</si>
  <si>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</si>
  <si>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</si>
  <si>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</si>
  <si>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</si>
  <si>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</si>
  <si>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</si>
  <si>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</si>
  <si>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</si>
  <si>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</si>
  <si>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</si>
  <si>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</si>
  <si>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</si>
  <si>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</si>
  <si>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</si>
  <si>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</si>
  <si>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</si>
  <si>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</si>
  <si>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</si>
  <si>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</si>
  <si>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</si>
  <si>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</si>
  <si>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</si>
  <si>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</si>
  <si>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</si>
  <si>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</si>
  <si>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</si>
  <si>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</si>
  <si>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</si>
  <si>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</si>
  <si>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</si>
  <si>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</si>
  <si>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</si>
  <si>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</si>
  <si>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</si>
  <si>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</si>
  <si>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</si>
  <si>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</si>
  <si>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</si>
  <si>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</si>
  <si>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</si>
  <si>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</si>
  <si>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</si>
  <si>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</si>
  <si>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</si>
  <si>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</si>
  <si>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</si>
  <si>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</si>
  <si>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</si>
  <si>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</si>
  <si>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</si>
  <si>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</si>
  <si>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</si>
  <si>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</si>
  <si>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</si>
  <si>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</si>
  <si>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</si>
  <si>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</si>
  <si>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</si>
  <si>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</si>
  <si>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</si>
  <si>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</si>
  <si>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</si>
  <si>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</si>
  <si>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</si>
  <si>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</si>
  <si>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</si>
  <si>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</si>
  <si>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</si>
  <si>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</si>
  <si>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</si>
  <si>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</si>
  <si>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</si>
  <si>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</si>
  <si>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</si>
  <si>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</si>
  <si>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</si>
  <si>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</si>
  <si>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</si>
  <si>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</si>
  <si>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</si>
  <si>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</si>
  <si>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</si>
  <si>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</si>
  <si>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</si>
  <si>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</si>
  <si>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</si>
  <si>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</si>
  <si>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</si>
  <si>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</si>
  <si>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</si>
  <si>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</si>
  <si>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</si>
  <si>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</si>
  <si>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</si>
  <si>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</si>
  <si>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</si>
  <si>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</si>
  <si>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</si>
  <si>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</si>
  <si>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</si>
  <si>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</si>
  <si>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</si>
  <si>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</si>
  <si>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</si>
  <si>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</si>
  <si>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</si>
  <si>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</si>
  <si>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</si>
  <si>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</si>
  <si>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</si>
  <si>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</si>
  <si>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</si>
  <si>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</si>
  <si>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</si>
  <si>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</si>
  <si>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</si>
  <si>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</si>
  <si>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</si>
  <si>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</si>
  <si>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</si>
  <si>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</si>
  <si>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</si>
  <si>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</si>
  <si>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</si>
  <si>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</si>
  <si>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</si>
  <si>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</si>
  <si>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</si>
  <si>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</si>
  <si>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</si>
  <si>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</si>
  <si>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</si>
  <si>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</si>
  <si>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</si>
  <si>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</si>
  <si>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</si>
  <si>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</si>
  <si>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</si>
  <si>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</si>
  <si>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</si>
  <si>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</si>
  <si>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</si>
  <si>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</si>
  <si>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</si>
  <si>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</si>
  <si>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</si>
  <si>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</si>
  <si>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</si>
  <si>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</si>
  <si>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</si>
  <si>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</si>
  <si>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</si>
  <si>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</si>
  <si>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</si>
  <si>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</si>
  <si>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</si>
  <si>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</si>
  <si>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</si>
  <si>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</si>
  <si>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</si>
  <si>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</si>
  <si>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</si>
  <si>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</si>
  <si>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</si>
  <si>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</si>
  <si>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</si>
  <si>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</si>
  <si>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</si>
  <si>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</si>
  <si>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</si>
  <si>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</si>
  <si>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</si>
  <si>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</si>
  <si>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</si>
  <si>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</si>
  <si>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</si>
  <si>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</si>
  <si>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</si>
  <si>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</si>
  <si>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</si>
  <si>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</si>
  <si>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</si>
  <si>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</si>
  <si>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</si>
  <si>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</si>
  <si>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</si>
  <si>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</si>
  <si>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</si>
  <si>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</si>
  <si>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</si>
  <si>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</si>
  <si>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</si>
  <si>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</si>
  <si>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</si>
  <si>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</si>
  <si>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</si>
  <si>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</si>
  <si>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</si>
  <si>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</si>
  <si>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</si>
  <si>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</si>
  <si>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</si>
  <si>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</si>
  <si>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</si>
  <si>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</si>
  <si>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</si>
  <si>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</si>
  <si>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</si>
  <si>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</si>
  <si>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</si>
  <si>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</si>
  <si>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</si>
  <si>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</si>
  <si>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</si>
  <si>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</si>
  <si>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</si>
  <si>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</si>
  <si>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</si>
  <si>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</si>
  <si>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</si>
  <si>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</si>
  <si>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</si>
  <si>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</si>
  <si>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</si>
  <si>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</si>
  <si>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</si>
  <si>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</si>
  <si>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</si>
  <si>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</si>
  <si>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</si>
  <si>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</si>
  <si>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</si>
  <si>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</si>
  <si>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</si>
  <si>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</si>
  <si>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</si>
  <si>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</si>
  <si>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</si>
  <si>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</si>
  <si>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</si>
  <si>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</si>
  <si>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</si>
  <si>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</si>
  <si>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</si>
  <si>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</si>
  <si>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</si>
  <si>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</si>
  <si>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</si>
  <si>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</si>
  <si>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</si>
  <si>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</si>
  <si>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</si>
  <si>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</si>
  <si>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</si>
  <si>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</si>
  <si>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</si>
  <si>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</si>
  <si>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</si>
  <si>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</si>
  <si>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</si>
  <si>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</si>
  <si>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</si>
  <si>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</si>
  <si>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</si>
  <si>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</si>
  <si>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</si>
  <si>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</si>
  <si>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</si>
  <si>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</si>
  <si>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</si>
  <si>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</si>
  <si>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</si>
  <si>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</si>
  <si>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</si>
  <si>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</si>
  <si>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</si>
  <si>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</si>
  <si>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</si>
  <si>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</si>
  <si>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</si>
  <si>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</si>
  <si>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</si>
  <si>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</si>
  <si>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</si>
  <si>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</si>
  <si>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</si>
  <si>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</si>
  <si>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</si>
  <si>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</si>
  <si>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</si>
  <si>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</si>
  <si>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</si>
  <si>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</si>
  <si>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</si>
  <si>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</si>
  <si>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</si>
  <si>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</si>
  <si>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</si>
  <si>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</si>
  <si>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</si>
  <si>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</si>
  <si>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</si>
  <si>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</si>
  <si>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</si>
  <si>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</si>
  <si>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</si>
  <si>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</si>
  <si>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</si>
  <si>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</si>
  <si>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</si>
  <si>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</si>
  <si>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</si>
  <si>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</si>
  <si>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</si>
  <si>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</si>
  <si>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</si>
  <si>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</si>
  <si>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</si>
  <si>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</si>
  <si>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</si>
  <si>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</si>
  <si>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</si>
  <si>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</si>
  <si>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</si>
  <si>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</si>
  <si>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</si>
  <si>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</si>
  <si>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</si>
  <si>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</si>
  <si>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</si>
  <si>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</si>
  <si>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</si>
  <si>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</si>
  <si>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</si>
  <si>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</si>
  <si>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</si>
  <si>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</si>
  <si>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</si>
  <si>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</si>
  <si>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</si>
  <si>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</si>
  <si>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</si>
  <si>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</si>
  <si>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</si>
  <si>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</si>
  <si>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</si>
  <si>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</si>
  <si>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</si>
  <si>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</si>
  <si>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</si>
  <si>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</si>
  <si>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</si>
  <si>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</si>
  <si>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</si>
  <si>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</si>
  <si>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</si>
  <si>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</si>
  <si>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</si>
  <si>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</si>
  <si>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</si>
  <si>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</si>
  <si>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</si>
  <si>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</si>
  <si>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</si>
  <si>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</si>
  <si>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</si>
  <si>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</si>
  <si>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</si>
  <si>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</si>
  <si>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</si>
  <si>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</si>
  <si>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</si>
  <si>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</si>
  <si>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</si>
  <si>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</si>
  <si>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</si>
  <si>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</si>
  <si>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</si>
  <si>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</si>
  <si>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</si>
  <si>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</si>
  <si>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</si>
  <si>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</si>
  <si>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</si>
  <si>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</si>
  <si>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</si>
  <si>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</si>
  <si>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</si>
  <si>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</si>
  <si>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</si>
  <si>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</si>
  <si>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</si>
  <si>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</si>
  <si>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</si>
  <si>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</si>
  <si>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</si>
  <si>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</si>
  <si>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</si>
  <si>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</si>
  <si>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</si>
  <si>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</si>
  <si>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</si>
  <si>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</si>
  <si>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</si>
  <si>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</si>
  <si>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</si>
  <si>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</si>
  <si>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</si>
  <si>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</si>
  <si>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</si>
  <si>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</si>
  <si>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</si>
  <si>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</si>
  <si>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</si>
  <si>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</si>
  <si>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</si>
  <si>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</si>
  <si>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</si>
  <si>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</si>
  <si>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</si>
  <si>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</si>
  <si>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</si>
  <si>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</si>
  <si>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</si>
  <si>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</si>
  <si>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</si>
  <si>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</si>
  <si>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</si>
  <si>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</si>
  <si>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</si>
  <si>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</si>
  <si>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</si>
  <si>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</si>
  <si>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</si>
  <si>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</si>
  <si>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</si>
  <si>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</si>
  <si>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</si>
  <si>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</si>
  <si>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</si>
  <si>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</si>
  <si>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</si>
  <si>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</si>
  <si>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</si>
  <si>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</si>
  <si>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</si>
  <si>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</si>
  <si>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</si>
  <si>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</si>
  <si>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</si>
  <si>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</si>
  <si>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</si>
  <si>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</si>
  <si>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</si>
  <si>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</si>
  <si>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</si>
  <si>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</si>
  <si>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</si>
  <si>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</si>
  <si>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</si>
  <si>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</si>
  <si>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</si>
  <si>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</si>
  <si>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</si>
  <si>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</si>
  <si>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</si>
  <si>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</si>
  <si>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</si>
  <si>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</si>
  <si>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</si>
  <si>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</si>
  <si>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</si>
  <si>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</si>
  <si>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</si>
  <si>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</si>
  <si>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</si>
  <si>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</si>
  <si>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</si>
  <si>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</si>
  <si>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</si>
  <si>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</si>
  <si>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</si>
  <si>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</si>
  <si>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</si>
  <si>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</si>
  <si>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</si>
  <si>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</si>
  <si>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</si>
  <si>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</si>
  <si>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</si>
  <si>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</si>
  <si>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</si>
  <si>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</si>
  <si>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</si>
  <si>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</si>
  <si>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</si>
  <si>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</si>
  <si>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</si>
  <si>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</si>
  <si>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</si>
  <si>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</si>
  <si>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</si>
  <si>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</si>
  <si>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</si>
  <si>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</si>
  <si>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</si>
  <si>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</si>
  <si>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</si>
  <si>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</si>
  <si>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</si>
  <si>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</si>
  <si>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</si>
  <si>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</si>
  <si>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</si>
  <si>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</si>
  <si>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</si>
  <si>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</si>
  <si>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</si>
  <si>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</si>
  <si>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</si>
  <si>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</si>
  <si>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</si>
  <si>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</si>
  <si>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</si>
  <si>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</si>
  <si>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</si>
  <si>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</si>
  <si>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</si>
  <si>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</si>
  <si>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</si>
  <si>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</si>
  <si>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</si>
  <si>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</si>
  <si>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</si>
  <si>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</si>
  <si>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</si>
  <si>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</si>
  <si>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</si>
  <si>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</si>
  <si>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</si>
  <si>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</si>
  <si>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</si>
  <si>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</si>
  <si>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</si>
  <si>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</si>
  <si>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</si>
  <si>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</si>
  <si>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</si>
  <si>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</si>
  <si>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</si>
  <si>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</si>
  <si>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</si>
  <si>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</si>
  <si>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</si>
  <si>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</si>
  <si>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</si>
  <si>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</si>
  <si>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</si>
  <si>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</si>
  <si>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</si>
  <si>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</si>
  <si>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</si>
  <si>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</si>
  <si>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</si>
  <si>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</si>
  <si>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</si>
  <si>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</si>
  <si>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</si>
  <si>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</si>
  <si>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</si>
  <si>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</si>
  <si>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</si>
  <si>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</si>
  <si>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</si>
  <si>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</si>
  <si>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</si>
  <si>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</si>
  <si>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</si>
  <si>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</si>
  <si>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</si>
  <si>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</si>
  <si>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</si>
  <si>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</si>
  <si>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</si>
  <si>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</si>
  <si>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</si>
  <si>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</si>
  <si>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</si>
  <si>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</si>
  <si>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</si>
  <si>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</si>
  <si>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</si>
  <si>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</si>
  <si>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</si>
  <si>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</si>
  <si>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</si>
  <si>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</si>
  <si>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</si>
  <si>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</si>
  <si>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</si>
  <si>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</si>
  <si>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</si>
  <si>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</si>
  <si>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</si>
  <si>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</si>
  <si>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</si>
  <si>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</si>
  <si>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</si>
  <si>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</si>
  <si>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</si>
  <si>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</si>
  <si>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</si>
  <si>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</si>
  <si>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</si>
  <si>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</si>
  <si>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</si>
  <si>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</si>
  <si>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</si>
  <si>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</si>
  <si>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</si>
  <si>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</si>
  <si>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</si>
  <si>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</si>
  <si>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</si>
  <si>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</si>
  <si>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</si>
  <si>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</si>
  <si>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</si>
  <si>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</si>
  <si>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</si>
  <si>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</si>
  <si>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</si>
  <si>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</si>
  <si>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</si>
  <si>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</si>
  <si>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</si>
  <si>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</si>
  <si>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</si>
  <si>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</si>
  <si>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</si>
  <si>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</si>
  <si>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</si>
  <si>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</si>
  <si>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</si>
  <si>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</si>
  <si>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</si>
  <si>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</si>
  <si>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</si>
  <si>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</si>
  <si>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</si>
  <si>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</si>
  <si>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</si>
  <si>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</si>
  <si>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</si>
  <si>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</si>
  <si>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</si>
  <si>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</si>
  <si>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</si>
  <si>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</si>
  <si>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</si>
  <si>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</si>
  <si>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</si>
  <si>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</si>
  <si>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</si>
  <si>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</si>
  <si>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</si>
  <si>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</si>
  <si>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</si>
  <si>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</si>
  <si>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</si>
  <si>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</si>
  <si>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</si>
  <si>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</si>
  <si>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</si>
  <si>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</si>
  <si>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</si>
  <si>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</si>
  <si>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</si>
  <si>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</si>
  <si>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</si>
  <si>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</si>
  <si>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</si>
  <si>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</si>
  <si>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</si>
  <si>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</si>
  <si>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</si>
  <si>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</si>
  <si>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</si>
  <si>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</si>
  <si>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</si>
  <si>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</si>
  <si>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</si>
  <si>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</si>
  <si>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</si>
  <si>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</si>
  <si>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</si>
  <si>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</si>
  <si>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</si>
  <si>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</si>
  <si>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</si>
  <si>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</si>
  <si>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</si>
  <si>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</si>
  <si>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</si>
  <si>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</si>
  <si>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</si>
  <si>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</si>
  <si>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</si>
  <si>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</si>
  <si>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</si>
  <si>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</si>
  <si>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</si>
  <si>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</si>
  <si>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</si>
  <si>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</si>
  <si>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</si>
  <si>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</si>
  <si>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</si>
  <si>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</si>
  <si>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</si>
  <si>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</si>
  <si>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</si>
  <si>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</si>
  <si>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</si>
  <si>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</si>
  <si>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</si>
  <si>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</si>
  <si>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</si>
  <si>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</si>
  <si>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</si>
  <si>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</si>
  <si>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</si>
  <si>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</si>
  <si>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</si>
  <si>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</si>
  <si>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</si>
  <si>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</si>
  <si>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</si>
  <si>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</si>
  <si>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</si>
  <si>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</si>
  <si>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</si>
  <si>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</si>
  <si>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</si>
  <si>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</si>
  <si>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</si>
  <si>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</si>
  <si>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</si>
  <si>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</si>
  <si>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</si>
  <si>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</si>
  <si>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</si>
  <si>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</si>
  <si>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</si>
  <si>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</si>
  <si>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</si>
  <si>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</si>
  <si>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</si>
  <si>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</si>
  <si>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</si>
  <si>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</si>
  <si>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</si>
  <si>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</si>
  <si>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</si>
  <si>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</si>
  <si>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</si>
  <si>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</si>
  <si>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</si>
  <si>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</si>
  <si>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</si>
  <si>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</si>
  <si>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</si>
  <si>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</si>
  <si>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</si>
  <si>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</si>
  <si>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</si>
  <si>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</si>
  <si>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</si>
  <si>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</si>
  <si>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</si>
  <si>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</si>
  <si>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</si>
  <si>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</si>
  <si>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</si>
  <si>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</si>
  <si>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</si>
  <si>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</si>
  <si>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</si>
  <si>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</si>
  <si>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</si>
  <si>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</si>
  <si>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</si>
  <si>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</si>
  <si>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</si>
  <si>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</si>
  <si>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</si>
  <si>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</si>
  <si>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</si>
  <si>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</si>
  <si>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</si>
  <si>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</si>
  <si>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</si>
  <si>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</si>
  <si>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</si>
  <si>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</si>
  <si>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</si>
  <si>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</si>
  <si>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</si>
  <si>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</si>
  <si>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</si>
  <si>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</si>
  <si>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</si>
  <si>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</si>
  <si>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</si>
  <si>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</si>
  <si>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</si>
  <si>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</si>
  <si>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</si>
  <si>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</si>
  <si>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</si>
  <si>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</si>
  <si>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</si>
  <si>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</si>
  <si>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</si>
  <si>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</si>
  <si>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</si>
  <si>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</si>
  <si>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</si>
  <si>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</si>
  <si>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</si>
  <si>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</si>
  <si>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</si>
  <si>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</si>
  <si>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</si>
  <si>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</si>
  <si>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</si>
  <si>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</si>
  <si>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</si>
  <si>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</si>
  <si>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</si>
  <si>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</si>
  <si>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</si>
  <si>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</si>
  <si>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</si>
  <si>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</si>
  <si>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</si>
  <si>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</si>
  <si>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</si>
  <si>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</si>
  <si>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</si>
  <si>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</si>
  <si>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</si>
  <si>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</si>
  <si>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</si>
  <si>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</si>
  <si>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</si>
  <si>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</si>
  <si>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</si>
  <si>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</si>
  <si>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</si>
  <si>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</si>
  <si>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</si>
  <si>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</si>
  <si>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</si>
  <si>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</si>
  <si>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</si>
  <si>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</si>
  <si>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</si>
  <si>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</si>
  <si>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</si>
  <si>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</si>
  <si>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</si>
  <si>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</si>
  <si>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</si>
  <si>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</si>
  <si>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</si>
  <si>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</si>
  <si>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</si>
  <si>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</si>
  <si>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</si>
  <si>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</si>
  <si>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</si>
  <si>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</si>
  <si>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</si>
  <si>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</si>
  <si>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</si>
  <si>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</si>
  <si>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</si>
  <si>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</si>
  <si>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</si>
  <si>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</si>
  <si>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</si>
  <si>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</si>
  <si>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</si>
  <si>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</si>
  <si>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</si>
  <si>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</si>
  <si>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</si>
  <si>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</si>
  <si>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</si>
  <si>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</si>
  <si>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</si>
  <si>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</si>
  <si>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</si>
  <si>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</si>
  <si>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</si>
  <si>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</si>
  <si>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</si>
  <si>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</si>
  <si>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</si>
  <si>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</si>
  <si>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</si>
  <si>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</si>
  <si>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</si>
  <si>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</si>
  <si>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</si>
  <si>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</si>
  <si>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</si>
  <si>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</si>
  <si>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</si>
  <si>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</si>
  <si>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</si>
  <si>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</si>
  <si>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</si>
  <si>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</si>
  <si>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</si>
  <si>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</si>
  <si>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</si>
  <si>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</si>
  <si>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</si>
  <si>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</si>
  <si>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</si>
  <si>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</si>
  <si>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</si>
  <si>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</si>
  <si>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</si>
  <si>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</si>
  <si>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</si>
  <si>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</si>
  <si>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</si>
  <si>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</si>
  <si>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</si>
  <si>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</si>
  <si>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</si>
  <si>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</si>
  <si>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</si>
  <si>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</si>
  <si>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</si>
  <si>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</si>
  <si>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</si>
  <si>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</si>
  <si>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</si>
  <si>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</si>
  <si>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</si>
  <si>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</si>
  <si>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</si>
  <si>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</si>
  <si>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</si>
  <si>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</si>
  <si>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</si>
  <si>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</si>
  <si>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</si>
  <si>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</si>
  <si>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</si>
  <si>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</si>
  <si>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</si>
  <si>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</si>
  <si>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</si>
  <si>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</si>
  <si>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</si>
  <si>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</si>
  <si>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</si>
  <si>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</si>
  <si>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</si>
  <si>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</si>
  <si>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</si>
  <si>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</si>
  <si>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</si>
  <si>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</si>
  <si>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</si>
  <si>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</si>
  <si>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</si>
  <si>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</si>
  <si>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</si>
  <si>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</si>
  <si>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</si>
  <si>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</si>
  <si>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</si>
  <si>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</si>
  <si>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</si>
  <si>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</si>
  <si>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</si>
  <si>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</si>
  <si>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</si>
  <si>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</si>
  <si>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</si>
  <si>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</si>
  <si>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</si>
  <si>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</si>
  <si>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</si>
  <si>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</si>
  <si>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</si>
  <si>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</si>
  <si>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</si>
  <si>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</si>
  <si>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</si>
  <si>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</si>
  <si>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</si>
  <si>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</si>
  <si>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</si>
  <si>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</si>
  <si>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</si>
  <si>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</si>
  <si>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</si>
  <si>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</si>
  <si>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</si>
  <si>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</si>
  <si>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</si>
  <si>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</si>
  <si>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</si>
  <si>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</si>
  <si>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</si>
  <si>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</si>
  <si>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</si>
  <si>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</si>
  <si>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</si>
  <si>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</si>
  <si>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</si>
  <si>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</si>
  <si>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</si>
  <si>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</si>
  <si>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</si>
  <si>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</si>
  <si>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</si>
  <si>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</si>
  <si>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</si>
  <si>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</si>
  <si>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</si>
  <si>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</si>
  <si>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</si>
  <si>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</si>
  <si>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</si>
  <si>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</si>
  <si>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</si>
  <si>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</si>
  <si>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</si>
  <si>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</si>
  <si>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</si>
  <si>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</si>
  <si>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</si>
  <si>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</si>
  <si>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</si>
  <si>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</si>
  <si>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</si>
  <si>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</si>
  <si>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</si>
  <si>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</si>
  <si>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</si>
  <si>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</si>
  <si>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</si>
  <si>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</si>
  <si>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</si>
  <si>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</si>
  <si>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</si>
  <si>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</si>
  <si>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</si>
  <si>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</si>
  <si>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</si>
  <si>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</si>
  <si>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</si>
  <si>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</si>
  <si>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</si>
  <si>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</si>
  <si>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</si>
  <si>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</si>
  <si>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</si>
  <si>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</si>
  <si>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</si>
  <si>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</si>
  <si>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</si>
  <si>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</si>
  <si>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</si>
  <si>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</si>
  <si>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</si>
  <si>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</si>
  <si>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</si>
  <si>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</si>
  <si>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</si>
  <si>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</si>
  <si>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</si>
  <si>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</si>
  <si>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</si>
  <si>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</si>
  <si>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</si>
  <si>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</si>
  <si>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</si>
  <si>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</si>
  <si>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</si>
  <si>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</si>
  <si>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</si>
  <si>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</si>
  <si>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</si>
  <si>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</si>
  <si>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</si>
  <si>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</si>
  <si>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</si>
  <si>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</si>
  <si>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</si>
  <si>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</si>
  <si>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</si>
  <si>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</si>
  <si>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</si>
  <si>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</si>
  <si>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</si>
  <si>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</si>
  <si>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</si>
  <si>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</si>
  <si>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</si>
  <si>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</si>
  <si>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</si>
  <si>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</si>
  <si>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</si>
  <si>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</si>
  <si>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</si>
  <si>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</si>
  <si>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</si>
  <si>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</si>
  <si>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</si>
  <si>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</si>
  <si>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</si>
  <si>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</si>
  <si>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</si>
  <si>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</si>
  <si>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</si>
  <si>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</si>
  <si>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</si>
  <si>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</si>
  <si>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</si>
  <si>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</si>
  <si>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</si>
  <si>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</si>
  <si>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</si>
  <si>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</si>
  <si>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</si>
  <si>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</si>
  <si>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</si>
  <si>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</si>
  <si>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</si>
  <si>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</si>
  <si>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</si>
  <si>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</si>
  <si>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</si>
  <si>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</si>
  <si>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</si>
  <si>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</si>
  <si>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</si>
  <si>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</si>
  <si>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</si>
  <si>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</si>
  <si>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</si>
  <si>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</si>
  <si>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</si>
  <si>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</si>
  <si>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</si>
  <si>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</si>
  <si>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</si>
  <si>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</si>
  <si>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</si>
  <si>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</si>
  <si>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</si>
  <si>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</si>
  <si>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</si>
  <si>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</si>
  <si>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</si>
  <si>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</si>
  <si>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</si>
  <si>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</si>
  <si>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</si>
  <si>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</si>
  <si>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</si>
  <si>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</si>
  <si>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</si>
  <si>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</si>
  <si>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</si>
  <si>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</si>
  <si>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</si>
  <si>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</si>
  <si>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</si>
  <si>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</si>
  <si>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</si>
  <si>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</si>
  <si>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</si>
  <si>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</si>
  <si>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</si>
  <si>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</si>
  <si>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</si>
  <si>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</si>
  <si>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</si>
  <si>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</si>
  <si>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</si>
  <si>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</si>
  <si>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</si>
  <si>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</si>
  <si>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</si>
  <si>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</si>
  <si>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</si>
  <si>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</si>
  <si>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</si>
  <si>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</si>
  <si>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</si>
  <si>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</si>
  <si>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</si>
  <si>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</si>
  <si>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</si>
  <si>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</si>
  <si>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</si>
  <si>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</si>
  <si>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</si>
  <si>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</si>
  <si>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</si>
  <si>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</si>
  <si>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</si>
  <si>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</si>
  <si>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</si>
  <si>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</si>
  <si>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</si>
  <si>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</si>
  <si>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</si>
  <si>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</si>
  <si>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</si>
  <si>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</si>
  <si>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</si>
  <si>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</si>
  <si>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</si>
  <si>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</si>
  <si>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</si>
  <si>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</si>
  <si>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</si>
  <si>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</si>
  <si>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</si>
  <si>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</si>
  <si>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</si>
  <si>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</si>
  <si>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</si>
  <si>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</si>
  <si>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</si>
  <si>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</si>
  <si>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</si>
  <si>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</si>
  <si>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</si>
  <si>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</si>
  <si>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</si>
  <si>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</si>
  <si>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</si>
  <si>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</si>
  <si>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</si>
  <si>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</si>
  <si>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</si>
  <si>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</si>
  <si>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</si>
  <si>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</si>
  <si>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</si>
  <si>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</si>
  <si>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</si>
  <si>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</si>
  <si>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</si>
  <si>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</si>
  <si>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</si>
  <si>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</si>
  <si>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</si>
  <si>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</si>
  <si>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</si>
  <si>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</si>
  <si>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</si>
  <si>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</si>
  <si>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</si>
  <si>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</si>
  <si>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</si>
  <si>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</si>
  <si>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</si>
  <si>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</si>
  <si>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</si>
  <si>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</si>
  <si>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</si>
  <si>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</si>
  <si>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</si>
  <si>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</si>
  <si>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</si>
  <si>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</si>
  <si>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</si>
  <si>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</si>
  <si>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</si>
  <si>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</si>
  <si>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</si>
  <si>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</si>
  <si>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</si>
  <si>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</si>
  <si>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</si>
  <si>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</si>
  <si>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</si>
  <si>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</si>
  <si>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</si>
  <si>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</si>
  <si>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</si>
  <si>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</si>
  <si>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</si>
  <si>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</si>
  <si>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</si>
  <si>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</si>
  <si>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</si>
  <si>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</si>
  <si>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</si>
  <si>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</si>
  <si>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</si>
  <si>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</si>
  <si>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</si>
  <si>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</si>
  <si>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</si>
  <si>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</si>
  <si>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</si>
  <si>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</si>
  <si>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</si>
  <si>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</si>
  <si>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</si>
  <si>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</si>
  <si>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</si>
  <si>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</si>
  <si>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</si>
  <si>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</si>
  <si>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</si>
  <si>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</si>
  <si>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</si>
  <si>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</si>
  <si>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</si>
  <si>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</si>
  <si>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</si>
  <si>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</si>
  <si>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</si>
  <si>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</si>
  <si>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</si>
  <si>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</si>
  <si>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</si>
  <si>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</si>
  <si>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</si>
  <si>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</si>
  <si>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</si>
  <si>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</si>
  <si>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</si>
  <si>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</si>
  <si>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</si>
  <si>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</si>
  <si>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</si>
  <si>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</si>
  <si>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</si>
  <si>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</si>
  <si>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</si>
  <si>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</si>
  <si>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</si>
  <si>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</si>
  <si>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</si>
  <si>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</si>
  <si>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</si>
  <si>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</si>
  <si>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</si>
  <si>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</si>
  <si>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</si>
  <si>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</si>
  <si>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</si>
  <si>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</si>
  <si>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</si>
  <si>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</si>
  <si>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</si>
  <si>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</si>
  <si>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</si>
  <si>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</si>
  <si>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</si>
  <si>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</si>
  <si>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</si>
  <si>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</si>
  <si>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</si>
  <si>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</si>
  <si>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</si>
  <si>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</si>
  <si>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</si>
  <si>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</si>
  <si>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</si>
  <si>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</si>
  <si>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</si>
  <si>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</si>
  <si>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</si>
  <si>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</si>
  <si>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</si>
  <si>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</si>
  <si>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</si>
  <si>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</si>
  <si>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</si>
  <si>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</si>
  <si>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</si>
  <si>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</si>
  <si>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</si>
  <si>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</si>
  <si>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</si>
  <si>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</si>
  <si>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</si>
  <si>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</si>
  <si>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</si>
  <si>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</si>
  <si>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</si>
  <si>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</si>
  <si>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</si>
  <si>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</si>
  <si>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</si>
  <si>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</si>
  <si>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</si>
  <si>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</si>
  <si>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</si>
  <si>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</si>
  <si>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</si>
  <si>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</si>
  <si>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</si>
  <si>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</si>
  <si>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</si>
  <si>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</si>
  <si>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</si>
  <si>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</si>
  <si>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</si>
  <si>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</si>
  <si>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</si>
  <si>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</si>
  <si>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</si>
  <si>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</si>
  <si>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</si>
  <si>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</si>
  <si>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</si>
  <si>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</si>
  <si>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</si>
  <si>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</si>
  <si>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</si>
  <si>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</si>
  <si>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</si>
  <si>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</si>
  <si>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</si>
  <si>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</si>
  <si>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</si>
  <si>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</si>
  <si>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</si>
  <si>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</si>
  <si>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</si>
  <si>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</si>
  <si>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</si>
  <si>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</si>
  <si>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</si>
  <si>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</si>
  <si>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</si>
  <si>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</si>
  <si>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</si>
  <si>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</si>
  <si>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</si>
  <si>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</si>
  <si>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</si>
  <si>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</si>
  <si>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</si>
  <si>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</si>
  <si>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</si>
  <si>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</si>
  <si>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</si>
  <si>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</si>
  <si>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</si>
  <si>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</si>
  <si>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</si>
  <si>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</si>
  <si>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</si>
  <si>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</si>
  <si>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</si>
  <si>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</si>
  <si>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</si>
  <si>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</si>
  <si>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</si>
  <si>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</si>
  <si>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</si>
  <si>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</si>
  <si>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</si>
  <si>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</si>
  <si>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</si>
  <si>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</si>
  <si>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</si>
  <si>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</si>
  <si>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</si>
  <si>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</si>
  <si>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</si>
  <si>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</si>
  <si>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</si>
  <si>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</si>
  <si>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</si>
  <si>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</si>
  <si>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</si>
  <si>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</si>
  <si>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</si>
  <si>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</si>
  <si>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</si>
  <si>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</si>
  <si>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</si>
  <si>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</si>
  <si>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</si>
  <si>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</si>
  <si>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</si>
  <si>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</si>
  <si>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</si>
  <si>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</si>
  <si>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</si>
  <si>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</si>
  <si>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</si>
  <si>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</si>
  <si>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</si>
  <si>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</si>
  <si>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</si>
  <si>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</si>
  <si>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</si>
  <si>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</si>
  <si>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</si>
  <si>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</si>
  <si>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</si>
  <si>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</si>
  <si>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</si>
  <si>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</si>
  <si>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</si>
  <si>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</si>
  <si>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</si>
  <si>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</si>
  <si>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</si>
  <si>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</si>
  <si>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</si>
  <si>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</si>
  <si>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</si>
  <si>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</si>
  <si>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</si>
  <si>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</si>
  <si>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</si>
  <si>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</si>
  <si>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</si>
  <si>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</si>
  <si>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</si>
  <si>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</si>
  <si>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</si>
  <si>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</si>
  <si>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</si>
  <si>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</si>
  <si>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</si>
  <si>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</si>
  <si>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</si>
  <si>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</si>
  <si>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</si>
  <si>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</si>
  <si>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</si>
  <si>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</si>
  <si>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</si>
  <si>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</si>
  <si>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</si>
  <si>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</si>
  <si>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</si>
  <si>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</si>
  <si>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</si>
  <si>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</si>
  <si>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</si>
  <si>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</si>
  <si>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</si>
  <si>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</si>
  <si>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</si>
  <si>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</si>
  <si>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</si>
  <si>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</si>
  <si>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</si>
  <si>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</si>
  <si>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</si>
  <si>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</si>
  <si>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</si>
  <si>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</si>
  <si>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</si>
  <si>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</si>
  <si>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</si>
  <si>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</si>
  <si>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</si>
  <si>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</si>
  <si>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</si>
  <si>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</si>
  <si>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</si>
  <si>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</si>
  <si>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</si>
  <si>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</si>
  <si>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</si>
  <si>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</si>
  <si>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</si>
  <si>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</si>
  <si>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</si>
  <si>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</si>
  <si>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</si>
  <si>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</si>
  <si>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</si>
  <si>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</si>
  <si>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</si>
  <si>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</si>
  <si>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</si>
  <si>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</si>
  <si>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</si>
  <si>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</si>
  <si>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</si>
  <si>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</si>
  <si>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</si>
  <si>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</si>
  <si>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</si>
  <si>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</si>
  <si>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</si>
  <si>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</si>
  <si>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</si>
  <si>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</si>
  <si>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</si>
  <si>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</si>
  <si>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</si>
  <si>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</si>
  <si>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</si>
  <si>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</si>
  <si>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</si>
  <si>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</si>
  <si>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</si>
  <si>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</si>
  <si>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</si>
  <si>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</si>
  <si>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</si>
  <si>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</si>
  <si>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</si>
  <si>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</si>
  <si>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</si>
  <si>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</si>
  <si>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</si>
  <si>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</si>
  <si>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</si>
  <si>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</si>
  <si>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</si>
  <si>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</si>
  <si>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</si>
  <si>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</si>
  <si>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</si>
  <si>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</si>
  <si>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</si>
  <si>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</si>
  <si>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</si>
  <si>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</si>
  <si>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</si>
  <si>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</si>
  <si>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</si>
  <si>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</si>
  <si>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</si>
  <si>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</si>
  <si>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</si>
  <si>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</si>
  <si>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</si>
  <si>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</si>
  <si>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</si>
  <si>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</si>
  <si>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</si>
  <si>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</si>
  <si>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</si>
  <si>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</si>
  <si>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</si>
  <si>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</si>
  <si>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</si>
  <si>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</si>
  <si>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</si>
  <si>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</si>
  <si>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</si>
  <si>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</si>
  <si>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</si>
  <si>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</si>
  <si>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</si>
  <si>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</si>
  <si>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</si>
  <si>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</si>
  <si>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</si>
  <si>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</si>
  <si>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</si>
  <si>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</si>
  <si>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</si>
  <si>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</si>
  <si>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</si>
  <si>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</si>
  <si>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</si>
  <si>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</si>
  <si>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</si>
  <si>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</si>
  <si>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</si>
  <si>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</si>
  <si>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</si>
  <si>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</si>
  <si>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</si>
  <si>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</si>
  <si>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</si>
  <si>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</si>
  <si>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</si>
  <si>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</si>
  <si>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</si>
  <si>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</si>
  <si>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</si>
  <si>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</si>
  <si>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</si>
  <si>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</si>
  <si>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</si>
  <si>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</si>
  <si>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</si>
  <si>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</si>
  <si>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</si>
  <si>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</si>
  <si>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</si>
  <si>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</si>
  <si>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</si>
  <si>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</si>
  <si>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</si>
  <si>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</si>
  <si>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</si>
  <si>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</si>
  <si>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</si>
  <si>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</si>
  <si>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</si>
  <si>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</si>
  <si>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</si>
  <si>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</si>
  <si>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</si>
  <si>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</si>
  <si>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</si>
  <si>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</si>
  <si>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</si>
  <si>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</si>
  <si>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</si>
  <si>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</si>
  <si>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</si>
  <si>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</si>
  <si>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</si>
  <si>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</si>
  <si>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</si>
  <si>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</si>
  <si>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</si>
  <si>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</si>
  <si>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</si>
  <si>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</si>
  <si>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</si>
  <si>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</si>
  <si>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</si>
  <si>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</si>
  <si>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</si>
  <si>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</si>
  <si>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</si>
  <si>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</si>
  <si>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</si>
  <si>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</si>
  <si>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</si>
  <si>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</si>
  <si>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</si>
  <si>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</si>
  <si>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</si>
  <si>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</si>
  <si>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</si>
  <si>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</si>
  <si>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</si>
  <si>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</si>
  <si>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</si>
  <si>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</si>
  <si>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</si>
  <si>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</si>
  <si>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</si>
  <si>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</si>
  <si>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</si>
  <si>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</si>
  <si>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</si>
  <si>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</si>
  <si>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</si>
  <si>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</si>
  <si>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</si>
  <si>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</si>
  <si>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</si>
  <si>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</si>
  <si>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</si>
  <si>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</si>
  <si>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</si>
  <si>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</si>
  <si>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</si>
  <si>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</si>
  <si>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</si>
  <si>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</si>
  <si>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</si>
  <si>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</si>
  <si>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</si>
  <si>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</si>
  <si>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</si>
  <si>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</si>
  <si>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</si>
  <si>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</si>
  <si>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</si>
  <si>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</si>
  <si>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</si>
  <si>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</si>
  <si>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</si>
  <si>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</si>
  <si>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</si>
  <si>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</si>
  <si>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</si>
  <si>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</si>
  <si>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</si>
  <si>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</si>
  <si>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</si>
  <si>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</si>
  <si>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</si>
  <si>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</si>
  <si>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</si>
  <si>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</si>
  <si>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</si>
  <si>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</si>
  <si>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</si>
  <si>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</si>
  <si>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</si>
  <si>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</si>
  <si>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</si>
  <si>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</si>
  <si>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</si>
  <si>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</si>
  <si>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</si>
  <si>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</si>
  <si>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</si>
  <si>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</si>
  <si>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</si>
  <si>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</si>
  <si>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</si>
  <si>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</si>
  <si>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</si>
  <si>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</si>
  <si>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</si>
  <si>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</si>
  <si>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</si>
  <si>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</si>
  <si>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</si>
  <si>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</si>
  <si>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</si>
  <si>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</si>
  <si>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</si>
  <si>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</si>
  <si>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</si>
  <si>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</si>
  <si>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</si>
  <si>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</si>
  <si>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</si>
  <si>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</si>
  <si>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</si>
  <si>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</si>
  <si>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</si>
  <si>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</si>
  <si>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</si>
  <si>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</si>
  <si>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</si>
  <si>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</si>
  <si>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</si>
  <si>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</si>
  <si>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</si>
  <si>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</si>
  <si>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</si>
  <si>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</si>
  <si>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</si>
  <si>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</si>
  <si>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</si>
  <si>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</si>
  <si>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</si>
  <si>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</si>
  <si>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</si>
  <si>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</si>
  <si>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</si>
  <si>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</si>
  <si>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</si>
  <si>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</si>
  <si>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</si>
  <si>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</si>
  <si>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</si>
  <si>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</si>
  <si>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</si>
  <si>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</si>
  <si>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</si>
  <si>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</si>
  <si>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</si>
  <si>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</si>
  <si>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</si>
  <si>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</si>
  <si>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</si>
  <si>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</si>
  <si>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</si>
  <si>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</si>
  <si>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</si>
  <si>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</si>
  <si>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</si>
  <si>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</si>
  <si>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</si>
  <si>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</si>
  <si>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</si>
  <si>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</si>
  <si>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</si>
  <si>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</si>
  <si>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</si>
  <si>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</si>
  <si>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</si>
  <si>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</si>
  <si>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</si>
  <si>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</si>
  <si>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</si>
  <si>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</si>
  <si>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</si>
  <si>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</si>
  <si>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</si>
  <si>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</si>
  <si>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</si>
  <si>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</si>
  <si>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</si>
  <si>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</si>
  <si>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</si>
  <si>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</si>
  <si>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</si>
  <si>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</si>
  <si>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</si>
  <si>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</si>
  <si>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</si>
  <si>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</si>
  <si>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</si>
  <si>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</si>
  <si>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</si>
  <si>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</si>
  <si>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</si>
  <si>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</si>
  <si>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</si>
  <si>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</si>
  <si>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</si>
  <si>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</si>
  <si>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</si>
  <si>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</si>
  <si>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</si>
  <si>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</si>
  <si>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</si>
  <si>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</si>
  <si>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</si>
  <si>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</si>
  <si>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</si>
  <si>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</si>
  <si>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</si>
  <si>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</si>
  <si>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</si>
  <si>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</si>
  <si>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</si>
  <si>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</si>
  <si>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</si>
  <si>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</si>
  <si>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</si>
  <si>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</si>
  <si>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</si>
  <si>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</si>
  <si>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</si>
  <si>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</si>
  <si>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</si>
  <si>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</si>
  <si>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</si>
  <si>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</si>
  <si>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</si>
  <si>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</si>
  <si>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</si>
  <si>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</si>
  <si>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</si>
  <si>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</si>
  <si>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</si>
  <si>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</si>
  <si>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</si>
  <si>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</si>
  <si>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</si>
  <si>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</si>
  <si>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</si>
  <si>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</si>
  <si>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</si>
  <si>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</si>
  <si>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</si>
  <si>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</si>
  <si>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</si>
  <si>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</si>
  <si>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</si>
  <si>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</si>
  <si>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</si>
  <si>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</si>
  <si>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</si>
  <si>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</si>
  <si>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</si>
  <si>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</si>
  <si>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</si>
  <si>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</si>
  <si>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</si>
  <si>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</si>
  <si>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</si>
  <si>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</si>
  <si>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</si>
  <si>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</si>
  <si>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</si>
  <si>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</si>
  <si>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</si>
  <si>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</si>
  <si>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</si>
  <si>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</si>
  <si>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</si>
  <si>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</si>
  <si>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</si>
  <si>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</si>
  <si>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</si>
  <si>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</si>
  <si>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</si>
  <si>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</si>
  <si>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</si>
  <si>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</si>
  <si>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</si>
  <si>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</si>
  <si>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</si>
  <si>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</si>
  <si>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</si>
  <si>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</si>
  <si>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</si>
  <si>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</si>
  <si>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</si>
  <si>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</si>
  <si>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</si>
  <si>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</si>
  <si>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</si>
  <si>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</si>
  <si>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</si>
  <si>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</si>
  <si>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</si>
  <si>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</si>
  <si>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</si>
  <si>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</si>
  <si>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</si>
  <si>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</si>
  <si>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</si>
  <si>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</si>
  <si>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</si>
  <si>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</si>
  <si>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</si>
  <si>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</si>
  <si>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</si>
  <si>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</si>
  <si>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</si>
  <si>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</si>
  <si>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</si>
  <si>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</si>
  <si>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</si>
  <si>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</si>
  <si>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</si>
  <si>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</si>
  <si>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</si>
  <si>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</si>
  <si>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</si>
  <si>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</si>
  <si>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</si>
  <si>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</si>
  <si>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</si>
  <si>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</si>
  <si>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</si>
  <si>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</si>
  <si>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</si>
  <si>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</si>
  <si>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</si>
  <si>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</si>
  <si>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</si>
  <si>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</si>
  <si>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</si>
  <si>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</si>
  <si>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</si>
  <si>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</si>
  <si>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</si>
  <si>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</si>
  <si>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</si>
  <si>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</si>
  <si>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</si>
  <si>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</si>
  <si>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</si>
  <si>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</si>
  <si>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</si>
  <si>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</si>
  <si>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</si>
  <si>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</si>
  <si>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</si>
  <si>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</si>
  <si>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</si>
  <si>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</si>
  <si>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</si>
  <si>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</si>
  <si>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</si>
  <si>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</si>
  <si>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</si>
  <si>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</si>
  <si>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</si>
  <si>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</si>
  <si>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</si>
  <si>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</si>
  <si>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</si>
  <si>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</si>
  <si>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</si>
  <si>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</si>
  <si>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</si>
  <si>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</si>
  <si>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</si>
  <si>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</si>
  <si>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</si>
  <si>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</si>
  <si>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</si>
  <si>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</si>
  <si>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</si>
  <si>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</si>
  <si>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</si>
  <si>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</si>
  <si>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</si>
  <si>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</si>
  <si>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</si>
  <si>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</si>
  <si>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</si>
  <si>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</si>
  <si>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</si>
  <si>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</si>
  <si>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</si>
  <si>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</si>
  <si>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</si>
  <si>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</si>
  <si>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</si>
  <si>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</si>
  <si>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</si>
  <si>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</si>
  <si>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</si>
  <si>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</si>
  <si>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</si>
  <si>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</si>
  <si>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</si>
  <si>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</si>
  <si>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</si>
  <si>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</si>
  <si>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</si>
  <si>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</si>
  <si>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</si>
  <si>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</si>
  <si>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</si>
  <si>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</si>
  <si>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</si>
  <si>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</si>
  <si>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</si>
  <si>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</si>
  <si>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</si>
  <si>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</si>
  <si>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</si>
  <si>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</si>
  <si>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</si>
  <si>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</si>
  <si>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</si>
  <si>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</si>
  <si>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</si>
  <si>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</si>
  <si>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</si>
  <si>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</si>
  <si>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</si>
  <si>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</si>
  <si>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</si>
  <si>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</si>
  <si>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</si>
  <si>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</si>
  <si>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</si>
  <si>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</si>
  <si>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</si>
  <si>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</si>
  <si>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</si>
  <si>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</si>
  <si>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</si>
  <si>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</si>
  <si>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</si>
  <si>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</si>
  <si>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</si>
  <si>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</si>
  <si>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</si>
  <si>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</si>
  <si>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</si>
  <si>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</si>
  <si>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</si>
  <si>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</si>
  <si>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</si>
  <si>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</si>
  <si>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</si>
  <si>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</si>
  <si>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</si>
  <si>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</si>
  <si>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</si>
  <si>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</si>
  <si>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</si>
  <si>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</si>
  <si>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</si>
  <si>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</si>
  <si>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</si>
  <si>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</si>
  <si>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</si>
  <si>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</si>
  <si>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</si>
  <si>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</si>
  <si>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</si>
  <si>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</si>
  <si>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</si>
  <si>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</si>
  <si>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</si>
  <si>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</si>
  <si>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</si>
  <si>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</si>
  <si>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</si>
  <si>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</si>
  <si>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</si>
  <si>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</si>
  <si>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</si>
  <si>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</si>
  <si>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</si>
  <si>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</si>
  <si>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</si>
  <si>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</si>
  <si>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</si>
  <si>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</si>
  <si>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</si>
  <si>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</si>
  <si>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</si>
  <si>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</si>
  <si>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</si>
  <si>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</si>
  <si>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</si>
  <si>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</si>
  <si>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</si>
  <si>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</si>
  <si>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</si>
  <si>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</si>
  <si>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</si>
  <si>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</si>
  <si>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</si>
  <si>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</si>
  <si>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</si>
  <si>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</si>
  <si>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</si>
  <si>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</si>
  <si>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</si>
  <si>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</si>
  <si>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</si>
  <si>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</si>
  <si>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</si>
  <si>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</si>
  <si>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</si>
  <si>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</si>
  <si>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</si>
  <si>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</si>
  <si>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</si>
  <si>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</si>
  <si>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</si>
  <si>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</si>
  <si>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</si>
  <si>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</si>
  <si>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</si>
  <si>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</si>
  <si>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</si>
  <si>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</si>
  <si>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</si>
  <si>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</si>
  <si>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</si>
  <si>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</si>
  <si>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</si>
  <si>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</si>
  <si>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</si>
  <si>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</si>
  <si>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</si>
  <si>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</si>
  <si>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</si>
  <si>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</si>
  <si>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</si>
  <si>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</si>
  <si>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</si>
  <si>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</si>
  <si>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</si>
  <si>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</si>
  <si>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</si>
  <si>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</si>
  <si>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</si>
  <si>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</si>
  <si>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</si>
  <si>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</si>
  <si>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</si>
  <si>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</si>
  <si>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</si>
  <si>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</si>
  <si>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</si>
  <si>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</si>
  <si>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</si>
  <si>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</si>
  <si>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</si>
  <si>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</si>
  <si>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</si>
  <si>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</si>
  <si>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</si>
  <si>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</si>
  <si>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</si>
  <si>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</si>
  <si>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</si>
  <si>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</si>
  <si>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</si>
  <si>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</si>
  <si>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</si>
  <si>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</si>
  <si>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</si>
  <si>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</si>
  <si>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</si>
  <si>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</si>
  <si>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</si>
  <si>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</si>
  <si>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</si>
  <si>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</si>
  <si>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</si>
  <si>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</si>
  <si>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</si>
  <si>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</si>
  <si>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</si>
  <si>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</si>
  <si>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</si>
  <si>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</si>
  <si>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</si>
  <si>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</si>
  <si>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</si>
  <si>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</si>
  <si>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</si>
  <si>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</si>
  <si>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</si>
  <si>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</si>
  <si>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</si>
  <si>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</si>
  <si>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</si>
  <si>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</si>
  <si>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</si>
  <si>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</si>
  <si>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</si>
  <si>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</si>
  <si>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</si>
  <si>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</si>
  <si>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</si>
  <si>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</si>
  <si>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</si>
  <si>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</si>
  <si>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</si>
  <si>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</si>
  <si>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</si>
  <si>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</si>
  <si>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</si>
  <si>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</si>
  <si>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</si>
  <si>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</si>
  <si>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</si>
  <si>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</si>
  <si>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</si>
  <si>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</si>
  <si>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</si>
  <si>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</si>
  <si>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</si>
  <si>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</si>
  <si>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</si>
  <si>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</si>
  <si>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</si>
  <si>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</si>
  <si>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</si>
  <si>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</si>
  <si>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</si>
  <si>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</si>
  <si>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</si>
  <si>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</si>
  <si>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</si>
  <si>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</si>
  <si>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</si>
  <si>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</si>
  <si>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</si>
  <si>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</si>
  <si>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</si>
  <si>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</si>
  <si>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</si>
  <si>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</si>
  <si>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</si>
  <si>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</si>
  <si>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</si>
  <si>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</si>
  <si>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</si>
  <si>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</si>
  <si>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</si>
  <si>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</si>
  <si>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</si>
  <si>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</si>
  <si>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</si>
  <si>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</si>
  <si>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</si>
  <si>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</si>
  <si>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</si>
  <si>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</si>
  <si>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</si>
  <si>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</si>
  <si>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</si>
  <si>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</si>
  <si>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</si>
  <si>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</si>
  <si>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</si>
  <si>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</si>
  <si>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</si>
  <si>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</si>
  <si>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</si>
  <si>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</si>
  <si>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</si>
  <si>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</si>
  <si>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</si>
  <si>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</si>
  <si>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</si>
  <si>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</si>
  <si>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</si>
  <si>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</si>
  <si>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</si>
  <si>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</si>
  <si>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</si>
  <si>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</si>
  <si>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</si>
  <si>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</si>
  <si>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</si>
  <si>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</si>
  <si>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</si>
  <si>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</si>
  <si>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</si>
  <si>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</si>
  <si>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</si>
  <si>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</si>
  <si>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</si>
  <si>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</si>
  <si>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</si>
  <si>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</si>
  <si>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</si>
  <si>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</si>
  <si>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</si>
  <si>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</si>
  <si>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</si>
  <si>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</si>
  <si>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</si>
  <si>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</si>
  <si>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</si>
  <si>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</si>
  <si>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</si>
  <si>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</si>
  <si>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</si>
  <si>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</si>
  <si>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</si>
  <si>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</si>
  <si>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</si>
  <si>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</si>
  <si>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</si>
  <si>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</si>
  <si>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</si>
  <si>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</si>
  <si>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</si>
  <si>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</si>
  <si>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</si>
  <si>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</si>
  <si>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</si>
  <si>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</si>
  <si>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</si>
  <si>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</si>
  <si>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</si>
  <si>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</si>
  <si>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</si>
  <si>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</si>
  <si>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</si>
  <si>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</si>
  <si>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</si>
  <si>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</si>
  <si>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</si>
  <si>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</si>
  <si>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</si>
  <si>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</si>
  <si>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</si>
  <si>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</si>
  <si>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</si>
  <si>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</si>
  <si>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</si>
  <si>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</si>
  <si>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</si>
  <si>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</si>
  <si>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</si>
  <si>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</si>
  <si>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</si>
  <si>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</si>
  <si>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</si>
  <si>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</si>
  <si>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</si>
  <si>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</si>
  <si>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</si>
  <si>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</si>
  <si>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</si>
  <si>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</si>
  <si>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</si>
  <si>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</si>
  <si>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</si>
  <si>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</si>
  <si>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</si>
  <si>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</si>
  <si>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</si>
  <si>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</si>
  <si>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</si>
  <si>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</si>
  <si>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</si>
  <si>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</si>
  <si>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</si>
  <si>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</si>
  <si>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</si>
  <si>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</si>
  <si>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</si>
  <si>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</si>
  <si>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</si>
  <si>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</si>
  <si>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</si>
  <si>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</si>
  <si>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</si>
  <si>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</si>
  <si>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</si>
  <si>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</si>
  <si>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</si>
  <si>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</si>
  <si>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</si>
  <si>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</si>
  <si>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</si>
  <si>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</si>
  <si>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</si>
  <si>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</si>
  <si>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</si>
  <si>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</si>
  <si>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</si>
  <si>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</si>
  <si>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</si>
  <si>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</si>
  <si>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</si>
  <si>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</si>
  <si>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</si>
  <si>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</si>
  <si>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</si>
  <si>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</si>
  <si>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</si>
  <si>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</si>
  <si>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</si>
  <si>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</si>
  <si>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</si>
  <si>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</si>
  <si>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</si>
  <si>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</si>
  <si>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</si>
  <si>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</si>
  <si>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</si>
  <si>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</si>
  <si>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</si>
  <si>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</si>
  <si>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</si>
  <si>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</si>
  <si>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</si>
  <si>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</si>
  <si>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</si>
  <si>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</si>
  <si>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</si>
  <si>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</si>
  <si>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</si>
  <si>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</si>
  <si>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</si>
  <si>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</si>
  <si>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</si>
  <si>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</si>
  <si>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</si>
  <si>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</si>
  <si>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</si>
  <si>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</si>
  <si>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</si>
  <si>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</si>
  <si>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</si>
  <si>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</si>
  <si>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</si>
  <si>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</si>
  <si>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</si>
  <si>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</si>
  <si>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</si>
  <si>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</si>
  <si>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</si>
  <si>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</si>
  <si>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</si>
  <si>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</si>
  <si>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</si>
  <si>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</si>
  <si>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</si>
  <si>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</si>
  <si>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</si>
  <si>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</si>
  <si>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</si>
  <si>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</si>
  <si>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</si>
  <si>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</si>
  <si>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</si>
  <si>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</si>
  <si>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</si>
  <si>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</si>
  <si>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</si>
  <si>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</si>
  <si>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</si>
  <si>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</si>
  <si>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</si>
  <si>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</si>
  <si>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</si>
  <si>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</si>
  <si>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</si>
  <si>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</si>
  <si>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</si>
  <si>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</si>
  <si>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</si>
  <si>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</si>
  <si>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</si>
  <si>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</si>
  <si>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</si>
  <si>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</si>
  <si>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</si>
  <si>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</si>
  <si>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</si>
  <si>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</si>
  <si>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</si>
  <si>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</si>
  <si>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</si>
  <si>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</si>
  <si>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</si>
  <si>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</si>
  <si>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</si>
  <si>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</si>
  <si>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</si>
  <si>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</si>
  <si>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</si>
  <si>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</si>
  <si>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</si>
  <si>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</si>
  <si>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</si>
  <si>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</si>
  <si>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</si>
  <si>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</si>
  <si>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</si>
  <si>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</si>
  <si>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</si>
  <si>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</si>
  <si>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</si>
  <si>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</si>
  <si>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</si>
  <si>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</si>
  <si>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</si>
  <si>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</si>
  <si>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</si>
  <si>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</si>
  <si>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</si>
  <si>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</si>
  <si>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</si>
  <si>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</si>
  <si>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</si>
  <si>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</si>
  <si>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</si>
  <si>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</si>
  <si>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</si>
  <si>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</si>
  <si>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</si>
  <si>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</si>
  <si>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</si>
  <si>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</si>
  <si>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</si>
  <si>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</si>
  <si>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</si>
  <si>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</si>
  <si>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</si>
  <si>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</si>
  <si>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</si>
  <si>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</si>
  <si>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</si>
  <si>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</si>
  <si>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</si>
  <si>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</si>
  <si>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</si>
  <si>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</si>
  <si>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</si>
  <si>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</si>
  <si>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</si>
  <si>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</si>
  <si>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</si>
  <si>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</si>
  <si>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</si>
  <si>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</si>
  <si>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</si>
  <si>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</si>
  <si>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</si>
  <si>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</si>
  <si>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</si>
  <si>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</si>
  <si>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</si>
  <si>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</si>
  <si>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</si>
  <si>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</si>
  <si>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</si>
  <si>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</si>
  <si>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</si>
  <si>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</si>
  <si>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</si>
  <si>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</si>
  <si>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</si>
  <si>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</si>
  <si>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</si>
  <si>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</si>
  <si>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</si>
  <si>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</si>
  <si>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</si>
  <si>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</si>
  <si>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</si>
  <si>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</si>
  <si>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</si>
  <si>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</si>
  <si>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</si>
  <si>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</si>
  <si>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</si>
  <si>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</si>
  <si>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</si>
  <si>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</si>
  <si>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</si>
  <si>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</si>
  <si>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</si>
  <si>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</si>
  <si>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</si>
  <si>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</si>
  <si>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</si>
  <si>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</si>
  <si>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</si>
  <si>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</si>
  <si>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</si>
  <si>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</si>
  <si>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</si>
  <si>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</si>
  <si>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</si>
  <si>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</si>
  <si>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</si>
  <si>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</si>
  <si>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</si>
  <si>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</si>
  <si>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</si>
  <si>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</si>
  <si>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</si>
  <si>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</si>
  <si>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</si>
  <si>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</si>
  <si>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</si>
  <si>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</si>
  <si>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</si>
  <si>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</si>
  <si>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</si>
  <si>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</si>
  <si>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</si>
  <si>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</si>
  <si>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</si>
  <si>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</si>
  <si>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</si>
  <si>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</si>
  <si>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</si>
  <si>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</si>
  <si>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</si>
  <si>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</si>
  <si>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</si>
  <si>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</si>
  <si>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</si>
  <si>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</si>
  <si>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</si>
  <si>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</si>
  <si>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</si>
  <si>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</si>
  <si>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</si>
  <si>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</si>
  <si>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</si>
  <si>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</si>
  <si>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</si>
  <si>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</si>
  <si>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</si>
  <si>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</si>
  <si>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</si>
  <si>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</si>
  <si>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</si>
  <si>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</si>
  <si>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</si>
  <si>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</si>
  <si>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</si>
  <si>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</si>
  <si>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</si>
  <si>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</si>
  <si>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</si>
  <si>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</si>
  <si>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</si>
  <si>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</si>
  <si>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</si>
  <si>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</si>
  <si>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</si>
  <si>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</si>
  <si>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</si>
  <si>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</si>
  <si>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</si>
  <si>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</si>
  <si>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</si>
  <si>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</si>
  <si>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</si>
  <si>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</si>
  <si>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</si>
  <si>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</si>
  <si>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</si>
  <si>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</si>
  <si>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</si>
  <si>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</si>
  <si>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</si>
  <si>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</si>
  <si>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</si>
  <si>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</si>
  <si>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</si>
  <si>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</si>
  <si>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</si>
  <si>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</si>
  <si>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</si>
  <si>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</si>
  <si>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</si>
  <si>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</si>
  <si>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</si>
  <si>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</si>
  <si>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</si>
  <si>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</si>
  <si>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</si>
  <si>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</si>
  <si>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</si>
  <si>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</si>
  <si>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</si>
  <si>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</si>
  <si>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</si>
  <si>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</si>
  <si>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</si>
  <si>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</si>
  <si>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</si>
  <si>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</si>
  <si>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</si>
  <si>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</si>
  <si>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</si>
  <si>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</si>
  <si>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</si>
  <si>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</si>
  <si>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</si>
  <si>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</si>
  <si>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</si>
  <si>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</si>
  <si>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</si>
  <si>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</si>
  <si>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</si>
  <si>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</si>
  <si>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</si>
  <si>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</si>
  <si>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</si>
  <si>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</si>
  <si>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</si>
  <si>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</si>
  <si>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</si>
  <si>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</si>
  <si>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</si>
  <si>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</si>
  <si>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</si>
  <si>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</si>
  <si>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</si>
  <si>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</si>
  <si>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</si>
  <si>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</si>
  <si>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</si>
  <si>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</si>
  <si>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</si>
  <si>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</si>
  <si>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</si>
  <si>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</si>
  <si>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</si>
  <si>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</si>
  <si>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</si>
  <si>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</si>
  <si>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</si>
  <si>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</si>
  <si>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</si>
  <si>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</si>
  <si>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</si>
  <si>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</si>
  <si>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</si>
  <si>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</si>
  <si>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</si>
  <si>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</si>
  <si>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</si>
  <si>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</si>
  <si>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</si>
  <si>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</si>
  <si>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</si>
  <si>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</si>
  <si>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</si>
  <si>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</si>
  <si>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</si>
  <si>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</si>
  <si>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</si>
  <si>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</si>
  <si>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</si>
  <si>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</si>
  <si>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</si>
  <si>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</si>
  <si>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</si>
  <si>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</si>
  <si>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</si>
  <si>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</si>
  <si>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</si>
  <si>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</si>
  <si>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</si>
  <si>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</si>
  <si>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</si>
  <si>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</si>
  <si>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</si>
  <si>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</si>
  <si>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</si>
  <si>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</si>
  <si>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</si>
  <si>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</si>
  <si>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</si>
  <si>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</si>
  <si>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</si>
  <si>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</si>
  <si>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</si>
  <si>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</si>
  <si>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</si>
  <si>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</si>
  <si>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</si>
  <si>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</si>
  <si>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</si>
  <si>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</si>
  <si>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</si>
  <si>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</si>
  <si>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</si>
  <si>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</si>
  <si>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</si>
  <si>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</si>
  <si>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</si>
  <si>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</si>
  <si>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</si>
  <si>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</si>
  <si>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</si>
  <si>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</si>
  <si>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</si>
  <si>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</si>
  <si>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</si>
  <si>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</si>
  <si>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</si>
  <si>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</si>
  <si>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</si>
  <si>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</si>
  <si>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</si>
  <si>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</si>
  <si>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</si>
  <si>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</si>
  <si>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</si>
  <si>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</si>
  <si>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</si>
  <si>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</si>
  <si>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</si>
  <si>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</si>
  <si>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</si>
  <si>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</si>
  <si>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</si>
  <si>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</si>
  <si>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</si>
  <si>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</si>
  <si>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</si>
  <si>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</si>
  <si>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</si>
  <si>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</si>
  <si>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</si>
  <si>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</si>
  <si>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</si>
  <si>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</si>
  <si>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</si>
  <si>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</si>
  <si>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</si>
  <si>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</si>
  <si>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</si>
  <si>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</si>
  <si>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</si>
  <si>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</si>
  <si>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</si>
  <si>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</si>
  <si>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</si>
  <si>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</si>
  <si>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</si>
  <si>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</si>
  <si>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</si>
  <si>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</si>
  <si>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</si>
  <si>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</si>
  <si>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</si>
  <si>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</si>
  <si>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</si>
  <si>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</si>
  <si>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</si>
  <si>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</si>
  <si>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</si>
  <si>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</si>
  <si>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</si>
  <si>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</si>
  <si>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</si>
  <si>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</si>
  <si>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</si>
  <si>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</si>
  <si>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</si>
  <si>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</si>
  <si>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</si>
  <si>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</si>
  <si>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</si>
  <si>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</si>
  <si>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</si>
  <si>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</si>
  <si>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</si>
  <si>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</si>
  <si>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</si>
  <si>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</si>
  <si>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</si>
  <si>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</si>
  <si>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</si>
  <si>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</si>
  <si>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</si>
  <si>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</si>
  <si>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</si>
  <si>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</si>
  <si>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</si>
  <si>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</si>
  <si>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</si>
  <si>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</si>
  <si>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</si>
  <si>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</si>
  <si>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</si>
  <si>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</si>
  <si>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</si>
  <si>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</si>
  <si>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</si>
  <si>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</si>
  <si>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</si>
  <si>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</si>
  <si>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</si>
  <si>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</si>
  <si>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</si>
  <si>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</si>
  <si>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</si>
  <si>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</si>
  <si>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</si>
  <si>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</si>
  <si>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</si>
  <si>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</si>
  <si>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</si>
  <si>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</si>
  <si>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</si>
  <si>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</si>
  <si>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</si>
  <si>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</si>
  <si>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</si>
  <si>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</si>
  <si>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</si>
  <si>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</si>
  <si>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</si>
  <si>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</si>
  <si>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</si>
  <si>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</si>
  <si>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</si>
  <si>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</si>
  <si>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</si>
  <si>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</si>
  <si>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</si>
  <si>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</si>
  <si>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</si>
  <si>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</si>
  <si>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</si>
  <si>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</si>
  <si>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</si>
  <si>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</si>
  <si>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</si>
  <si>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</si>
  <si>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</si>
  <si>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</si>
  <si>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</si>
  <si>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</si>
  <si>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</si>
  <si>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</si>
  <si>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</si>
  <si>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</si>
  <si>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</si>
  <si>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</si>
  <si>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</si>
  <si>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</si>
  <si>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</si>
  <si>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</si>
  <si>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</si>
  <si>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</si>
  <si>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</si>
  <si>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</si>
  <si>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</si>
  <si>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</si>
  <si>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</si>
  <si>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</si>
  <si>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</si>
  <si>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</si>
  <si>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</si>
  <si>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</si>
  <si>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</si>
  <si>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</si>
  <si>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</si>
  <si>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</si>
  <si>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</si>
  <si>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</si>
  <si>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</si>
  <si>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</si>
  <si>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</si>
  <si>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</si>
  <si>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</si>
  <si>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</si>
  <si>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</si>
  <si>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</si>
  <si>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</si>
  <si>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</si>
  <si>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</si>
  <si>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</si>
  <si>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</si>
  <si>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</si>
  <si>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</si>
  <si>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</si>
  <si>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</si>
  <si>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</si>
  <si>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</si>
  <si>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</si>
  <si>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</si>
  <si>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</si>
  <si>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</si>
  <si>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</si>
  <si>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</si>
  <si>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</si>
  <si>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</si>
  <si>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</si>
  <si>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</si>
  <si>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</si>
  <si>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</si>
  <si>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</si>
  <si>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</si>
  <si>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</si>
  <si>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</si>
  <si>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</si>
  <si>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</si>
  <si>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</si>
  <si>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</si>
  <si>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</si>
  <si>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</si>
  <si>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</si>
  <si>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</si>
  <si>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</si>
  <si>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</si>
  <si>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</si>
  <si>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</si>
  <si>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</si>
  <si>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</si>
  <si>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</si>
  <si>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</si>
  <si>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</si>
  <si>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</si>
  <si>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</si>
  <si>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</si>
  <si>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</si>
  <si>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</si>
  <si>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</si>
  <si>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</si>
  <si>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</si>
  <si>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</si>
  <si>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</si>
  <si>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</si>
  <si>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</si>
  <si>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</si>
  <si>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</si>
  <si>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</si>
  <si>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</si>
  <si>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</si>
  <si>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</si>
  <si>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</si>
  <si>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</si>
  <si>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</si>
  <si>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</si>
  <si>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</si>
  <si>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</si>
  <si>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</si>
  <si>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</si>
  <si>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</si>
  <si>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</si>
  <si>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</si>
  <si>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</si>
  <si>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</si>
  <si>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</si>
  <si>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</si>
  <si>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</si>
  <si>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</si>
  <si>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</si>
  <si>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</si>
  <si>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</si>
  <si>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</si>
  <si>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</si>
  <si>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</si>
  <si>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</si>
  <si>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</si>
  <si>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</si>
  <si>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</si>
  <si>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</si>
  <si>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</si>
  <si>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</si>
  <si>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</si>
  <si>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</si>
  <si>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</si>
  <si>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</si>
  <si>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</si>
  <si>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</si>
  <si>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</si>
  <si>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</si>
  <si>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</si>
  <si>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</si>
  <si>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</si>
  <si>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</si>
  <si>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</si>
  <si>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</si>
  <si>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</si>
  <si>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</si>
  <si>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</si>
  <si>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</si>
  <si>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</si>
  <si>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</si>
  <si>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</si>
  <si>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</si>
  <si>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</si>
  <si>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</si>
  <si>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</si>
  <si>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</si>
  <si>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</si>
  <si>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</si>
  <si>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</si>
  <si>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</si>
  <si>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</si>
  <si>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</si>
  <si>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</si>
  <si>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</si>
  <si>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</si>
  <si>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</si>
  <si>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</si>
  <si>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</si>
  <si>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</si>
  <si>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</si>
  <si>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</si>
  <si>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</si>
  <si>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</si>
  <si>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</si>
  <si>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</si>
  <si>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</si>
  <si>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</si>
  <si>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</si>
  <si>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</si>
  <si>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</si>
  <si>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</si>
  <si>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</si>
  <si>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</si>
  <si>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</si>
  <si>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</si>
  <si>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</si>
  <si>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</si>
  <si>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</si>
  <si>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</si>
  <si>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</si>
  <si>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</si>
  <si>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</si>
  <si>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</si>
  <si>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</si>
  <si>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</si>
  <si>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</si>
  <si>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</si>
  <si>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</si>
  <si>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</si>
  <si>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</si>
  <si>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</si>
  <si>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</si>
  <si>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</si>
  <si>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</si>
  <si>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</si>
  <si>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</si>
  <si>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</si>
  <si>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</si>
  <si>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</si>
  <si>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</si>
  <si>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</si>
  <si>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</si>
  <si>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</si>
  <si>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</si>
  <si>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</si>
  <si>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</si>
  <si>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</si>
  <si>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</si>
  <si>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</si>
  <si>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</si>
  <si>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</si>
  <si>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</si>
  <si>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</si>
  <si>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</si>
  <si>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</si>
  <si>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</si>
  <si>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</si>
  <si>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</si>
  <si>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</si>
  <si>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</si>
  <si>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</si>
  <si>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</si>
  <si>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</si>
  <si>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</si>
  <si>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</si>
  <si>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</si>
  <si>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</si>
  <si>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</si>
  <si>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</si>
  <si>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</si>
  <si>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</si>
  <si>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</si>
  <si>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</si>
  <si>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</si>
  <si>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</si>
  <si>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</si>
  <si>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</si>
  <si>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</si>
  <si>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</si>
  <si>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</si>
  <si>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</si>
  <si>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</si>
  <si>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</si>
  <si>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</si>
  <si>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</si>
  <si>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</si>
  <si>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</si>
  <si>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</si>
  <si>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</si>
  <si>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</si>
  <si>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</si>
  <si>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</si>
  <si>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</si>
  <si>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</si>
  <si>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</si>
  <si>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</si>
  <si>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</si>
  <si>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</si>
  <si>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</si>
  <si>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</si>
  <si>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</si>
  <si>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</si>
  <si>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</si>
  <si>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</si>
  <si>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</si>
  <si>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</si>
  <si>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</si>
  <si>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</si>
  <si>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</si>
  <si>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</si>
  <si>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</si>
  <si>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</si>
  <si>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</si>
  <si>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</si>
  <si>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</si>
  <si>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</si>
  <si>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</si>
  <si>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</si>
  <si>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</si>
  <si>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</si>
  <si>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</si>
  <si>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</si>
  <si>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</si>
  <si>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</si>
  <si>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</si>
  <si>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</si>
  <si>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</si>
  <si>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</si>
  <si>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</si>
  <si>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</si>
  <si>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</si>
  <si>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</si>
  <si>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</si>
  <si>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</si>
  <si>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</si>
  <si>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</si>
  <si>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</si>
  <si>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</si>
  <si>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</si>
  <si>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</si>
  <si>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</si>
  <si>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</si>
  <si>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</si>
  <si>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</si>
  <si>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</si>
  <si>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</si>
  <si>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</si>
  <si>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</si>
  <si>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</si>
  <si>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</si>
  <si>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</si>
  <si>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</si>
  <si>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</si>
  <si>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</si>
  <si>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</si>
  <si>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</si>
  <si>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</si>
  <si>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</si>
  <si>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</si>
  <si>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</si>
  <si>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</si>
  <si>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</si>
  <si>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</si>
  <si>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</si>
  <si>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</si>
  <si>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</si>
  <si>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</si>
  <si>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</si>
  <si>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</si>
  <si>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</si>
  <si>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</si>
  <si>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</si>
  <si>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</si>
  <si>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</si>
  <si>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</si>
  <si>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</si>
  <si>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</si>
  <si>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</si>
  <si>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</si>
  <si>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</si>
  <si>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</si>
  <si>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</si>
  <si>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</si>
  <si>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</si>
  <si>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</si>
  <si>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</si>
  <si>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</si>
  <si>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</si>
  <si>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</si>
  <si>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</si>
  <si>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</si>
  <si>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</si>
  <si>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</si>
  <si>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</si>
  <si>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</si>
  <si>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</si>
  <si>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</si>
  <si>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</si>
  <si>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</si>
  <si>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</si>
  <si>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</si>
  <si>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</si>
  <si>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</si>
  <si>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</si>
  <si>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</si>
  <si>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</si>
  <si>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</si>
  <si>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</si>
  <si>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</si>
  <si>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</si>
  <si>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</si>
  <si>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</si>
  <si>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</si>
  <si>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</si>
  <si>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</si>
  <si>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</si>
  <si>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</si>
  <si>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</si>
  <si>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</si>
  <si>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</si>
  <si>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</si>
  <si>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</si>
  <si>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</si>
  <si>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</si>
  <si>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</si>
  <si>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</si>
  <si>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</si>
  <si>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</si>
  <si>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</si>
  <si>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</si>
  <si>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</si>
  <si>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</si>
  <si>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</si>
  <si>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</si>
  <si>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</si>
  <si>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</si>
  <si>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</si>
  <si>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</si>
  <si>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</si>
  <si>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</si>
  <si>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</si>
  <si>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</si>
  <si>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</si>
  <si>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</si>
  <si>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</si>
  <si>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</si>
  <si>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</si>
  <si>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</si>
  <si>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</si>
  <si>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</si>
  <si>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</si>
  <si>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</si>
  <si>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</si>
  <si>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</si>
  <si>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</si>
  <si>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</si>
  <si>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</si>
  <si>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</si>
  <si>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</si>
  <si>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</si>
  <si>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</si>
  <si>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</si>
  <si>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</si>
  <si>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</si>
  <si>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</si>
  <si>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</si>
  <si>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</si>
  <si>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</si>
  <si>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</si>
  <si>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</si>
  <si>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</si>
  <si>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</si>
  <si>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</si>
  <si>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</si>
  <si>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</si>
  <si>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</si>
  <si>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</si>
  <si>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</si>
  <si>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</si>
  <si>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</si>
  <si>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</si>
  <si>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</si>
  <si>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</si>
  <si>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</si>
  <si>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</si>
  <si>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</si>
  <si>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</si>
  <si>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</si>
  <si>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</si>
  <si>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</si>
  <si>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</si>
  <si>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</si>
  <si>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</si>
  <si>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</si>
  <si>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</si>
  <si>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</si>
  <si>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</si>
  <si>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</si>
  <si>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</si>
  <si>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</si>
  <si>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</si>
  <si>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</si>
  <si>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</si>
  <si>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</si>
  <si>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</si>
  <si>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</si>
  <si>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</si>
  <si>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</si>
  <si>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</si>
  <si>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</si>
  <si>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</si>
  <si>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</si>
  <si>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</si>
  <si>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</si>
  <si>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</si>
  <si>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</si>
  <si>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</si>
  <si>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</si>
  <si>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</si>
  <si>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</si>
  <si>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</si>
  <si>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</si>
  <si>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</si>
  <si>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</si>
  <si>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</si>
  <si>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</si>
  <si>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</si>
  <si>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</si>
  <si>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</si>
  <si>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</si>
  <si>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</si>
  <si>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</si>
  <si>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</si>
  <si>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</si>
  <si>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</si>
  <si>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</si>
  <si>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</si>
  <si>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</si>
  <si>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</si>
  <si>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</si>
  <si>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</si>
  <si>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</si>
  <si>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</si>
  <si>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</si>
  <si>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</si>
  <si>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</si>
  <si>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</si>
  <si>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</si>
  <si>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</si>
  <si>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</si>
  <si>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</si>
  <si>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</si>
  <si>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</si>
  <si>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</si>
  <si>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</si>
  <si>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</si>
  <si>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</si>
  <si>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</si>
  <si>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</si>
  <si>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</si>
  <si>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</si>
  <si>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</si>
  <si>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</si>
  <si>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</si>
  <si>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</si>
  <si>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</si>
  <si>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</si>
  <si>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</si>
  <si>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</si>
  <si>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</si>
  <si>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</si>
  <si>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</si>
  <si>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</si>
  <si>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</si>
  <si>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</si>
  <si>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</si>
  <si>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</si>
  <si>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</si>
  <si>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</si>
  <si>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</si>
  <si>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</si>
  <si>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</si>
  <si>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</si>
  <si>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</si>
  <si>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</si>
  <si>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</si>
  <si>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</si>
  <si>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</si>
  <si>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</si>
  <si>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</si>
  <si>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</si>
  <si>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</si>
  <si>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</si>
  <si>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</si>
  <si>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</si>
  <si>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</si>
  <si>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</si>
  <si>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</si>
  <si>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</si>
  <si>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</si>
  <si>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</si>
  <si>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</si>
  <si>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</si>
  <si>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</si>
  <si>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</si>
  <si>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</si>
  <si>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</si>
  <si>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</si>
  <si>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</si>
  <si>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</si>
  <si>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</si>
  <si>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</si>
  <si>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</si>
  <si>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</si>
  <si>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</si>
  <si>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</si>
  <si>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</si>
  <si>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</si>
  <si>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</si>
  <si>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</si>
  <si>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</si>
  <si>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</si>
  <si>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</si>
  <si>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</si>
  <si>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</si>
  <si>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</si>
  <si>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</si>
  <si>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</si>
  <si>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</si>
  <si>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</si>
  <si>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</si>
  <si>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</si>
  <si>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</si>
  <si>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</si>
  <si>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</si>
  <si>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</si>
  <si>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</si>
  <si>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</si>
  <si>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</si>
  <si>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</si>
  <si>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</si>
  <si>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</si>
  <si>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</si>
  <si>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</si>
  <si>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</si>
  <si>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</si>
  <si>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</si>
  <si>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</si>
  <si>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</si>
  <si>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</si>
  <si>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</si>
  <si>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</si>
  <si>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</si>
  <si>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</si>
  <si>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</si>
  <si>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</si>
  <si>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</si>
  <si>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</si>
  <si>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</si>
  <si>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</si>
  <si>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</si>
  <si>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</si>
  <si>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</si>
  <si>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</si>
  <si>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</si>
  <si>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</si>
  <si>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</si>
  <si>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</si>
  <si>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</si>
  <si>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</si>
  <si>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</si>
  <si>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</si>
  <si>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</si>
  <si>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</si>
  <si>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</si>
  <si>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</si>
  <si>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</si>
  <si>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</si>
  <si>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</si>
  <si>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</si>
  <si>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</si>
  <si>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</si>
  <si>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</si>
  <si>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</si>
  <si>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</si>
  <si>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</si>
  <si>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</si>
  <si>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</si>
  <si>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</si>
  <si>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</si>
  <si>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</si>
  <si>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</si>
  <si>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</si>
  <si>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</si>
  <si>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</si>
  <si>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</si>
  <si>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</si>
  <si>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</si>
  <si>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</si>
  <si>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</si>
  <si>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</si>
  <si>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</si>
  <si>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</si>
  <si>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</si>
  <si>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</si>
  <si>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</si>
  <si>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</si>
  <si>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</si>
  <si>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</si>
  <si>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</si>
  <si>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</si>
  <si>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</si>
  <si>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</si>
  <si>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</si>
  <si>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</si>
  <si>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</si>
  <si>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</si>
  <si>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</si>
  <si>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</si>
  <si>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</si>
  <si>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</si>
  <si>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</si>
  <si>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</si>
  <si>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</si>
  <si>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</si>
  <si>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</si>
  <si>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</si>
  <si>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</si>
  <si>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</si>
  <si>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</si>
  <si>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</si>
  <si>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</si>
  <si>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</si>
  <si>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</si>
  <si>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</si>
  <si>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</si>
  <si>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</si>
  <si>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</si>
  <si>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</si>
  <si>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</si>
  <si>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</si>
  <si>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</si>
  <si>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</si>
  <si>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</si>
  <si>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</si>
  <si>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</si>
  <si>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</si>
  <si>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</si>
  <si>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</si>
  <si>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</si>
  <si>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</si>
  <si>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</si>
  <si>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</si>
  <si>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</si>
  <si>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</si>
  <si>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</si>
  <si>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</si>
  <si>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</si>
  <si>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</si>
  <si>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</si>
  <si>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</si>
  <si>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</si>
  <si>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</si>
  <si>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</si>
  <si>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</si>
  <si>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</si>
  <si>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</si>
  <si>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</si>
  <si>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</si>
  <si>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</si>
  <si>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</si>
  <si>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</si>
  <si>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</si>
  <si>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</si>
  <si>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</si>
  <si>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</si>
  <si>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</si>
  <si>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</si>
  <si>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</si>
  <si>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</si>
  <si>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</si>
  <si>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</si>
  <si>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</si>
  <si>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</si>
  <si>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</si>
  <si>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</si>
  <si>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</si>
  <si>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</si>
  <si>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</si>
  <si>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</si>
  <si>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</si>
  <si>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</si>
  <si>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</si>
  <si>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</si>
  <si>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</si>
  <si>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</si>
  <si>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</si>
  <si>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</si>
  <si>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</si>
  <si>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</si>
  <si>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</si>
  <si>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</si>
  <si>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</si>
  <si>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</si>
  <si>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</si>
  <si>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</si>
  <si>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</si>
  <si>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</si>
  <si>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</si>
  <si>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</si>
  <si>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</si>
  <si>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</si>
  <si>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</si>
  <si>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</si>
  <si>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</si>
  <si>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</si>
  <si>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</si>
  <si>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</si>
  <si>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</si>
  <si>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</si>
  <si>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</si>
  <si>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</si>
  <si>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</si>
  <si>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</si>
  <si>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</si>
  <si>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</si>
  <si>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</si>
  <si>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</si>
  <si>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</si>
  <si>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</si>
  <si>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</si>
  <si>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</si>
  <si>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</si>
  <si>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</si>
  <si>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</si>
  <si>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</si>
  <si>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</si>
  <si>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</si>
  <si>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</si>
  <si>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</si>
  <si>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</si>
  <si>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</si>
  <si>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</si>
  <si>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</si>
  <si>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</si>
  <si>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</si>
  <si>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</si>
  <si>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</si>
  <si>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</si>
  <si>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</si>
  <si>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</si>
  <si>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</si>
  <si>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</si>
  <si>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</si>
  <si>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</si>
  <si>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</si>
  <si>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</si>
  <si>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</si>
  <si>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</si>
  <si>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</si>
  <si>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</si>
  <si>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</si>
  <si>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</si>
  <si>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</si>
  <si>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</si>
  <si>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</si>
  <si>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</si>
  <si>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</si>
  <si>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</si>
  <si>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</si>
  <si>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</si>
  <si>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</si>
  <si>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</si>
  <si>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</si>
  <si>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</si>
  <si>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</si>
  <si>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</si>
  <si>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</si>
  <si>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</si>
  <si>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</si>
  <si>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</si>
  <si>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</si>
  <si>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</si>
  <si>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</si>
  <si>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</si>
  <si>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</si>
  <si>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</si>
  <si>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</si>
  <si>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</si>
  <si>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</si>
  <si>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</si>
  <si>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</si>
  <si>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</si>
  <si>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</si>
  <si>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</si>
  <si>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</si>
  <si>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</si>
  <si>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</si>
  <si>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</si>
  <si>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</si>
  <si>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</si>
  <si>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</si>
  <si>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</si>
  <si>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</si>
  <si>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</si>
  <si>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</si>
  <si>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</si>
  <si>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</si>
  <si>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</si>
  <si>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</si>
  <si>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</si>
  <si>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</si>
  <si>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</si>
  <si>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</si>
  <si>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</si>
  <si>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</si>
  <si>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</si>
  <si>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</si>
  <si>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</si>
  <si>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</si>
  <si>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</si>
  <si>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</si>
  <si>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</si>
  <si>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</si>
  <si>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</si>
  <si>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</si>
  <si>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</si>
  <si>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</si>
  <si>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</si>
  <si>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</si>
  <si>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</si>
  <si>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</si>
  <si>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</si>
  <si>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</si>
  <si>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</si>
  <si>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</si>
  <si>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</si>
  <si>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</si>
  <si>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</si>
  <si>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</si>
  <si>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</si>
  <si>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</si>
  <si>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</si>
  <si>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</si>
  <si>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</si>
  <si>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</si>
  <si>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</si>
  <si>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</si>
  <si>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</si>
  <si>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</si>
  <si>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</si>
  <si>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</si>
  <si>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</si>
  <si>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</si>
  <si>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</si>
  <si>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</si>
  <si>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</si>
  <si>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</si>
  <si>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</si>
  <si>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</si>
  <si>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</si>
  <si>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</si>
  <si>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</si>
  <si>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</si>
  <si>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</si>
  <si>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</si>
  <si>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</si>
  <si>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</si>
  <si>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</si>
  <si>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</si>
  <si>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</si>
  <si>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</si>
  <si>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</si>
  <si>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</si>
  <si>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</si>
  <si>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</si>
  <si>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</si>
  <si>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</si>
  <si>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</si>
  <si>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</si>
  <si>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</si>
  <si>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</si>
  <si>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</si>
  <si>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</si>
  <si>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</si>
  <si>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</si>
  <si>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</si>
  <si>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</si>
  <si>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</si>
  <si>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</si>
  <si>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</si>
  <si>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</si>
  <si>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</si>
  <si>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</si>
  <si>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</si>
  <si>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</si>
  <si>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</si>
  <si>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</si>
  <si>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</si>
  <si>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</si>
  <si>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</si>
  <si>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</si>
  <si>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</si>
  <si>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</si>
  <si>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</si>
  <si>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</si>
  <si>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</si>
  <si>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</si>
  <si>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</si>
  <si>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</si>
  <si>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</si>
  <si>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</si>
  <si>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</si>
  <si>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</si>
  <si>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</si>
  <si>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</si>
  <si>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</si>
  <si>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</si>
  <si>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</si>
  <si>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</si>
  <si>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</si>
  <si>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</si>
  <si>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</si>
  <si>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</si>
  <si>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</si>
  <si>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</si>
  <si>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</si>
  <si>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</si>
  <si>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</si>
  <si>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</si>
  <si>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</si>
  <si>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</si>
  <si>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</si>
  <si>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</si>
  <si>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</si>
  <si>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</si>
  <si>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</si>
  <si>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</si>
  <si>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</si>
  <si>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</si>
  <si>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</si>
  <si>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</si>
  <si>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</si>
  <si>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</si>
  <si>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</si>
  <si>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</si>
  <si>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</si>
  <si>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</si>
  <si>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</si>
  <si>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</si>
  <si>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</si>
  <si>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</si>
  <si>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</si>
  <si>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</si>
  <si>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</si>
  <si>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</si>
  <si>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</si>
  <si>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</si>
  <si>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</si>
  <si>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</si>
  <si>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</si>
  <si>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</si>
  <si>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</si>
  <si>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</si>
  <si>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</si>
  <si>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</si>
  <si>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</si>
  <si>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</si>
  <si>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</si>
  <si>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</si>
  <si>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</si>
  <si>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</si>
  <si>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</si>
  <si>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</si>
  <si>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</si>
  <si>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</si>
  <si>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</si>
  <si>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</si>
  <si>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</si>
  <si>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</si>
  <si>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</si>
  <si>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</si>
  <si>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</si>
  <si>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</si>
  <si>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</si>
  <si>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</si>
  <si>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</si>
  <si>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</si>
  <si>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</si>
  <si>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</si>
  <si>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</si>
  <si>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</si>
  <si>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</si>
  <si>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</si>
  <si>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</si>
  <si>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</si>
  <si>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</si>
  <si>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</si>
  <si>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</si>
  <si>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</si>
  <si>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</si>
  <si>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</si>
  <si>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</si>
  <si>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</si>
  <si>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</si>
  <si>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</si>
  <si>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</si>
  <si>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</si>
  <si>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</si>
  <si>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</si>
  <si>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</si>
  <si>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</si>
  <si>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</si>
  <si>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</si>
  <si>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</si>
  <si>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</si>
  <si>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</si>
  <si>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</si>
  <si>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</si>
  <si>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</si>
  <si>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</si>
  <si>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</si>
  <si>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</si>
  <si>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</si>
  <si>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</si>
  <si>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</si>
  <si>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</si>
  <si>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</si>
  <si>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</si>
  <si>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</si>
  <si>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</si>
  <si>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</si>
  <si>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</si>
  <si>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</si>
  <si>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</si>
  <si>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</si>
  <si>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</si>
  <si>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</si>
  <si>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</si>
  <si>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</si>
  <si>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</si>
  <si>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</si>
  <si>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</si>
  <si>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</si>
  <si>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</si>
  <si>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</si>
  <si>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</si>
  <si>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</si>
  <si>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</si>
  <si>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</si>
  <si>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</si>
  <si>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</si>
  <si>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</si>
  <si>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</si>
  <si>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</si>
  <si>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</si>
  <si>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</si>
  <si>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</si>
  <si>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</si>
  <si>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</si>
  <si>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</si>
  <si>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</si>
  <si>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</si>
  <si>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</si>
  <si>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</si>
  <si>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</si>
  <si>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</si>
  <si>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</si>
  <si>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</si>
  <si>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</si>
  <si>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</si>
  <si>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</si>
  <si>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</si>
  <si>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</si>
  <si>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</si>
  <si>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</si>
  <si>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</si>
  <si>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</si>
  <si>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</si>
  <si>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</si>
  <si>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</si>
  <si>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</si>
  <si>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</si>
  <si>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</si>
  <si>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</si>
  <si>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</si>
  <si>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</si>
  <si>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</si>
  <si>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</si>
  <si>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</si>
  <si>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</si>
  <si>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</si>
  <si>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</si>
  <si>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</si>
  <si>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</si>
  <si>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</si>
  <si>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</si>
  <si>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</si>
  <si>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</si>
  <si>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</si>
  <si>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</si>
  <si>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</si>
  <si>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</si>
  <si>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</si>
  <si>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</si>
  <si>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</si>
  <si>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</si>
  <si>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</si>
  <si>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</si>
  <si>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</si>
  <si>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</si>
  <si>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</si>
  <si>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</si>
  <si>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</si>
  <si>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</si>
  <si>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</si>
  <si>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</si>
  <si>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</si>
  <si>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</si>
  <si>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</si>
  <si>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</si>
  <si>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</si>
  <si>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</si>
  <si>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</si>
  <si>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</si>
  <si>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</si>
  <si>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</si>
  <si>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</si>
  <si>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</si>
  <si>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</si>
  <si>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</si>
  <si>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</si>
  <si>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</si>
  <si>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</si>
  <si>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</si>
  <si>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</si>
  <si>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</si>
  <si>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</si>
  <si>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</si>
  <si>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</si>
  <si>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</si>
  <si>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</si>
  <si>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</si>
  <si>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</si>
  <si>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</si>
  <si>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</si>
  <si>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</si>
  <si>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</si>
  <si>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</si>
  <si>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</si>
  <si>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</si>
  <si>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</si>
  <si>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</si>
  <si>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</si>
  <si>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</si>
  <si>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</si>
  <si>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</si>
  <si>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</si>
  <si>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</si>
  <si>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</si>
  <si>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</si>
  <si>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</si>
  <si>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</si>
  <si>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</si>
  <si>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</si>
  <si>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</si>
  <si>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</si>
  <si>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</si>
  <si>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</si>
  <si>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</si>
  <si>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</si>
  <si>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</si>
  <si>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</si>
  <si>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</si>
  <si>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</si>
  <si>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</si>
  <si>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</si>
  <si>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</si>
  <si>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</si>
  <si>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</si>
  <si>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</si>
  <si>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</si>
  <si>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</si>
  <si>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</si>
  <si>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</si>
  <si>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</si>
  <si>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</si>
  <si>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</si>
  <si>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</si>
  <si>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</si>
  <si>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</si>
  <si>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</si>
  <si>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</si>
  <si>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</si>
  <si>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</si>
  <si>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</si>
  <si>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</si>
  <si>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</si>
  <si>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</si>
  <si>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</si>
  <si>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</si>
  <si>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</si>
  <si>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</si>
  <si>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</si>
  <si>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</si>
  <si>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</si>
  <si>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</si>
  <si>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</si>
  <si>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</si>
  <si>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</si>
  <si>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</si>
  <si>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</si>
  <si>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</si>
  <si>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</si>
  <si>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</si>
  <si>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</si>
  <si>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</si>
  <si>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</si>
  <si>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</si>
  <si>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</si>
  <si>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</si>
  <si>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</si>
  <si>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</si>
  <si>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</si>
  <si>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</si>
  <si>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</si>
  <si>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</si>
  <si>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</si>
  <si>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</si>
  <si>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</si>
  <si>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</si>
  <si>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</si>
  <si>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</si>
  <si>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</si>
  <si>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</si>
  <si>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</si>
  <si>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</si>
  <si>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</si>
  <si>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</si>
  <si>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</si>
  <si>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</si>
  <si>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</si>
  <si>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</si>
  <si>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</si>
  <si>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</si>
  <si>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</si>
  <si>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</si>
  <si>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</si>
  <si>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</si>
  <si>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</si>
  <si>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</si>
  <si>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</si>
  <si>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</si>
  <si>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</si>
  <si>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</si>
  <si>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</si>
  <si>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</si>
  <si>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</si>
  <si>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</si>
  <si>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</si>
  <si>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</si>
  <si>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</si>
  <si>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</si>
  <si>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</si>
  <si>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</si>
  <si>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</si>
  <si>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</si>
  <si>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</si>
  <si>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</si>
  <si>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</si>
  <si>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</si>
  <si>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</si>
  <si>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</si>
  <si>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</si>
  <si>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</si>
  <si>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</si>
  <si>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</si>
  <si>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</si>
  <si>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</si>
  <si>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</si>
  <si>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</si>
  <si>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</si>
  <si>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</si>
  <si>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</si>
  <si>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</si>
  <si>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</si>
  <si>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</si>
  <si>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</si>
  <si>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</si>
  <si>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</si>
  <si>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</si>
  <si>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</si>
  <si>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</si>
  <si>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</si>
  <si>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</si>
  <si>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</si>
  <si>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</si>
  <si>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</si>
  <si>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</si>
  <si>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</si>
  <si>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</si>
  <si>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</si>
  <si>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</si>
  <si>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</si>
  <si>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</si>
  <si>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</si>
  <si>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</si>
  <si>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</si>
  <si>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</si>
  <si>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</si>
  <si>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</si>
  <si>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</si>
  <si>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</si>
  <si>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</si>
  <si>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</si>
  <si>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</si>
  <si>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</si>
  <si>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</si>
  <si>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</si>
  <si>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</si>
  <si>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</si>
  <si>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</si>
  <si>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</si>
  <si>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</si>
  <si>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</si>
  <si>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</si>
  <si>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</si>
  <si>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</si>
  <si>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</si>
  <si>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</si>
  <si>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</si>
  <si>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</si>
  <si>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</si>
  <si>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</si>
  <si>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</si>
  <si>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</si>
  <si>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</si>
  <si>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</si>
  <si>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</si>
  <si>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</si>
  <si>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</si>
  <si>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</si>
  <si>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</si>
  <si>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</si>
  <si>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</si>
  <si>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</si>
  <si>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</si>
  <si>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</si>
  <si>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</si>
  <si>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</si>
  <si>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</si>
  <si>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</si>
  <si>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</si>
  <si>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</si>
  <si>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</si>
  <si>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</si>
  <si>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</si>
  <si>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</si>
  <si>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</si>
  <si>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</si>
  <si>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</si>
  <si>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</si>
  <si>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</si>
  <si>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</si>
  <si>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</si>
  <si>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</si>
  <si>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</si>
  <si>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</si>
  <si>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</si>
  <si>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</si>
  <si>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</si>
  <si>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</si>
  <si>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</si>
  <si>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</si>
  <si>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</si>
  <si>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</si>
  <si>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</si>
  <si>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</si>
  <si>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</si>
  <si>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</si>
  <si>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</si>
  <si>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</si>
  <si>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</si>
  <si>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</si>
  <si>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</si>
  <si>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</si>
  <si>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</si>
  <si>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</si>
  <si>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</si>
  <si>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</si>
  <si>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</si>
  <si>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</si>
  <si>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</si>
  <si>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</si>
  <si>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</si>
  <si>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</si>
  <si>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</si>
  <si>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</si>
  <si>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</si>
  <si>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</si>
  <si>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</si>
  <si>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</si>
  <si>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</si>
  <si>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</si>
  <si>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</si>
  <si>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</si>
  <si>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</si>
  <si>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</si>
  <si>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</si>
  <si>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</si>
  <si>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</si>
  <si>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</si>
  <si>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</si>
  <si>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</si>
  <si>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</si>
  <si>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</si>
  <si>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</si>
  <si>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</si>
  <si>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</si>
  <si>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</si>
  <si>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</si>
  <si>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</si>
  <si>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</si>
  <si>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</si>
  <si>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</si>
  <si>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</si>
  <si>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</si>
  <si>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</si>
  <si>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</si>
  <si>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</si>
  <si>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</si>
  <si>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</si>
  <si>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</si>
  <si>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</si>
  <si>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</si>
  <si>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</si>
  <si>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</si>
  <si>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</si>
  <si>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</si>
  <si>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</si>
  <si>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</si>
  <si>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</si>
  <si>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</si>
  <si>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</si>
  <si>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</si>
  <si>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</si>
  <si>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</si>
  <si>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</si>
  <si>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</si>
  <si>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</si>
  <si>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</si>
  <si>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</si>
  <si>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</si>
  <si>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</si>
  <si>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</si>
  <si>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</si>
  <si>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</si>
  <si>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</si>
  <si>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</si>
  <si>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</si>
  <si>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</si>
  <si>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</si>
  <si>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</si>
  <si>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</si>
  <si>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</si>
  <si>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</si>
  <si>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</si>
  <si>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</si>
  <si>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</si>
  <si>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</si>
  <si>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</si>
  <si>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</si>
  <si>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</si>
  <si>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</si>
  <si>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</si>
  <si>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</si>
  <si>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</si>
  <si>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</si>
  <si>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</si>
  <si>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</si>
  <si>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</si>
  <si>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</si>
  <si>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</si>
  <si>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</si>
  <si>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</si>
  <si>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</si>
  <si>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</si>
  <si>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</si>
  <si>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</si>
  <si>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</si>
  <si>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</si>
  <si>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</si>
  <si>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</si>
  <si>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</si>
  <si>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</si>
  <si>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</si>
  <si>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</si>
  <si>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</si>
  <si>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</si>
  <si>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</si>
  <si>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</si>
  <si>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</si>
  <si>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</si>
  <si>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</si>
  <si>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</si>
  <si>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</si>
  <si>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</si>
  <si>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</si>
  <si>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</si>
  <si>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</si>
  <si>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</si>
  <si>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</si>
  <si>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</si>
  <si>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</si>
  <si>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</si>
  <si>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</si>
  <si>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</si>
  <si>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</si>
  <si>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</si>
  <si>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</si>
  <si>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</si>
  <si>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</si>
  <si>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</si>
  <si>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</si>
  <si>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</si>
  <si>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</si>
  <si>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</si>
  <si>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</si>
  <si>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</si>
  <si>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</si>
  <si>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</si>
  <si>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</si>
  <si>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</si>
  <si>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</si>
  <si>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</si>
  <si>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</si>
  <si>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</si>
  <si>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</si>
  <si>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</si>
  <si>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</si>
  <si>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</si>
  <si>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</si>
  <si>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</si>
  <si>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</si>
  <si>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</si>
  <si>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</si>
  <si>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</si>
  <si>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</si>
  <si>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</si>
  <si>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</si>
  <si>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</si>
  <si>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</si>
  <si>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</si>
  <si>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</si>
  <si>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</si>
  <si>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</si>
  <si>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</si>
  <si>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</si>
  <si>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</si>
  <si>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</si>
  <si>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</si>
  <si>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</si>
  <si>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</si>
  <si>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</si>
  <si>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</si>
  <si>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</si>
  <si>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</si>
  <si>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</si>
  <si>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</si>
  <si>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</si>
  <si>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</si>
  <si>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</si>
  <si>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</si>
  <si>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</si>
  <si>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</si>
  <si>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</si>
  <si>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</si>
  <si>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</si>
  <si>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</si>
  <si>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</si>
  <si>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</si>
  <si>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</si>
  <si>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</si>
  <si>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</si>
  <si>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</si>
  <si>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</si>
  <si>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</si>
  <si>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</si>
  <si>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</si>
  <si>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</si>
  <si>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</si>
  <si>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</si>
  <si>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</si>
  <si>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</si>
  <si>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</si>
  <si>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</si>
  <si>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</si>
  <si>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</si>
  <si>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</si>
  <si>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</si>
  <si>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</si>
  <si>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</si>
  <si>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</si>
  <si>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</si>
  <si>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</si>
  <si>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</si>
  <si>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</si>
  <si>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</si>
  <si>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</si>
  <si>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</si>
  <si>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</si>
  <si>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</si>
  <si>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</si>
  <si>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</si>
  <si>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</si>
  <si>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</si>
  <si>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</si>
  <si>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</si>
  <si>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</si>
  <si>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</si>
  <si>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</si>
  <si>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</si>
  <si>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</si>
  <si>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</si>
  <si>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</si>
  <si>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</si>
  <si>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</si>
  <si>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</si>
  <si>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</si>
  <si>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</si>
  <si>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</si>
  <si>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</si>
  <si>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</si>
  <si>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</si>
  <si>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</si>
  <si>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</si>
  <si>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</si>
  <si>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</si>
  <si>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</si>
  <si>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</si>
  <si>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</si>
  <si>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</si>
  <si>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</si>
  <si>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</si>
  <si>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</si>
  <si>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</si>
  <si>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</si>
  <si>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</si>
  <si>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</si>
  <si>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</si>
  <si>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</si>
  <si>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</si>
  <si>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</si>
  <si>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</si>
  <si>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</si>
  <si>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</si>
  <si>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</si>
  <si>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</si>
  <si>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</si>
  <si>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</si>
  <si>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</si>
  <si>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</si>
  <si>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</si>
  <si>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</si>
  <si>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</si>
  <si>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</si>
  <si>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</si>
  <si>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</si>
  <si>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</si>
  <si>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</si>
  <si>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</si>
  <si>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</si>
  <si>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</si>
  <si>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</si>
  <si>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</si>
  <si>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</si>
  <si>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</si>
  <si>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</si>
  <si>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</si>
  <si>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</si>
  <si>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</si>
  <si>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</si>
  <si>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</si>
  <si>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</si>
  <si>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</si>
  <si>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</si>
  <si>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</si>
  <si>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</si>
  <si>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</si>
  <si>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</si>
  <si>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</si>
  <si>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</si>
  <si>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</si>
  <si>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</si>
  <si>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</si>
  <si>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</si>
  <si>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</si>
  <si>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</si>
  <si>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</si>
  <si>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</si>
  <si>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</si>
  <si>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</si>
  <si>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</si>
  <si>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</si>
  <si>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</si>
  <si>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</si>
  <si>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</si>
  <si>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</si>
  <si>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</si>
  <si>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</si>
  <si>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</si>
  <si>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</si>
  <si>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</si>
  <si>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</si>
  <si>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</si>
  <si>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</si>
  <si>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</si>
  <si>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</si>
  <si>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</si>
  <si>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</si>
  <si>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</si>
  <si>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</si>
  <si>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</si>
  <si>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</si>
  <si>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</si>
  <si>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</si>
  <si>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</si>
  <si>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</si>
  <si>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</si>
  <si>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</si>
  <si>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</si>
  <si>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</si>
  <si>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</si>
  <si>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</si>
  <si>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</si>
  <si>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</si>
  <si>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</si>
  <si>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</si>
  <si>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</si>
  <si>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</si>
  <si>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</si>
  <si>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</si>
  <si>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</si>
  <si>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</si>
  <si>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</si>
  <si>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</si>
  <si>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</si>
  <si>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</si>
  <si>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</si>
  <si>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</si>
  <si>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</si>
  <si>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</si>
  <si>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</si>
  <si>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</si>
  <si>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</si>
  <si>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</si>
  <si>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</si>
  <si>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</si>
  <si>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</si>
  <si>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</si>
  <si>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</si>
  <si>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</si>
  <si>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</si>
  <si>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</si>
  <si>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</si>
  <si>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</si>
  <si>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</si>
  <si>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</si>
  <si>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</si>
  <si>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</si>
  <si>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</si>
  <si>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</si>
  <si>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</si>
  <si>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</si>
  <si>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</si>
  <si>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</si>
  <si>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</si>
  <si>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</si>
  <si>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</si>
  <si>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</si>
  <si>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</si>
  <si>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</si>
  <si>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</si>
  <si>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</si>
  <si>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</si>
  <si>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</si>
  <si>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</si>
  <si>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</si>
  <si>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</si>
  <si>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</si>
  <si>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</si>
  <si>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</si>
  <si>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</si>
  <si>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</si>
  <si>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</si>
  <si>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</si>
  <si>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</si>
  <si>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</si>
  <si>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</si>
  <si>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</si>
  <si>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</si>
  <si>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</si>
  <si>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</si>
  <si>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</si>
  <si>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</si>
  <si>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</si>
  <si>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</si>
  <si>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</si>
  <si>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</si>
  <si>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</si>
  <si>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</si>
  <si>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</si>
  <si>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</si>
  <si>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</si>
  <si>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</si>
  <si>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</si>
  <si>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</si>
  <si>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</si>
  <si>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</si>
  <si>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</si>
  <si>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</si>
  <si>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</si>
  <si>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</si>
  <si>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</si>
  <si>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</si>
  <si>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</si>
  <si>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</si>
  <si>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</si>
  <si>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</si>
  <si>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</si>
  <si>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</si>
  <si>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</si>
  <si>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</si>
  <si>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</si>
  <si>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</si>
  <si>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</si>
  <si>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</si>
  <si>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</si>
  <si>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</si>
  <si>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</si>
  <si>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</si>
  <si>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</si>
  <si>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</si>
  <si>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</si>
  <si>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</si>
  <si>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</si>
  <si>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</si>
  <si>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</si>
  <si>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</si>
  <si>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</si>
  <si>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</si>
  <si>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</si>
  <si>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</si>
  <si>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</si>
  <si>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</si>
  <si>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</si>
  <si>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</si>
  <si>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</si>
  <si>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</si>
  <si>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</si>
  <si>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</si>
  <si>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</si>
  <si>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</si>
  <si>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</si>
  <si>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</si>
  <si>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</si>
  <si>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</si>
  <si>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</si>
  <si>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</si>
  <si>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</si>
  <si>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</si>
  <si>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</si>
  <si>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</si>
  <si>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</si>
  <si>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</si>
  <si>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</si>
  <si>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</si>
  <si>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</si>
  <si>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</si>
  <si>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</si>
  <si>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</si>
  <si>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</si>
  <si>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</si>
  <si>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</si>
  <si>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</si>
  <si>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</si>
  <si>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</si>
  <si>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</si>
  <si>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</si>
  <si>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</si>
  <si>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</si>
  <si>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</si>
  <si>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</si>
  <si>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</si>
  <si>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</si>
  <si>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</si>
  <si>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</si>
  <si>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</si>
  <si>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</si>
  <si>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</si>
  <si>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</si>
  <si>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</si>
  <si>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</si>
  <si>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</si>
  <si>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</si>
  <si>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</si>
  <si>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</si>
  <si>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</si>
  <si>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</si>
  <si>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</si>
  <si>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</si>
  <si>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</si>
  <si>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</si>
  <si>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</si>
  <si>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</si>
  <si>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</si>
  <si>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</si>
  <si>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</si>
  <si>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</si>
  <si>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</si>
  <si>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</si>
  <si>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</si>
  <si>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</si>
  <si>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</si>
  <si>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</si>
  <si>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</si>
  <si>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</si>
  <si>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</si>
  <si>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</si>
  <si>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</si>
  <si>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</si>
  <si>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</si>
  <si>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</si>
  <si>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</si>
  <si>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</si>
  <si>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</si>
  <si>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</si>
  <si>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</si>
  <si>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</si>
  <si>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</si>
  <si>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</si>
  <si>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</si>
  <si>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</si>
  <si>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</si>
  <si>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</si>
  <si>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</si>
  <si>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</si>
  <si>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</si>
  <si>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</si>
  <si>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</si>
  <si>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</si>
  <si>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</si>
  <si>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</si>
  <si>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</si>
  <si>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</si>
  <si>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</si>
  <si>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</si>
  <si>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</si>
  <si>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</si>
  <si>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</si>
  <si>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</si>
  <si>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</si>
  <si>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</si>
  <si>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</si>
  <si>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</si>
  <si>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</si>
  <si>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</si>
  <si>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</si>
  <si>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</si>
  <si>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</si>
  <si>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</si>
  <si>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</si>
  <si>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</si>
  <si>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</si>
  <si>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</si>
  <si>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</si>
  <si>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</si>
  <si>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</si>
  <si>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</si>
  <si>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</si>
  <si>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</si>
  <si>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</si>
  <si>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</si>
  <si>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</si>
  <si>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</si>
  <si>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</si>
  <si>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</si>
  <si>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</si>
  <si>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</si>
  <si>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</si>
  <si>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</si>
  <si>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</si>
  <si>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</si>
  <si>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</si>
  <si>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</si>
  <si>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</si>
  <si>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</si>
  <si>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</si>
  <si>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</si>
  <si>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</si>
  <si>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</si>
  <si>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</si>
  <si>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</si>
  <si>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</si>
  <si>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</si>
  <si>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</si>
  <si>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</si>
  <si>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</si>
  <si>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</si>
  <si>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</si>
  <si>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</si>
  <si>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</si>
  <si>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</si>
  <si>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</si>
  <si>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</si>
  <si>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</si>
  <si>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</si>
  <si>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</si>
  <si>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</si>
  <si>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</si>
  <si>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</si>
  <si>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</si>
  <si>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</si>
  <si>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</si>
  <si>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</si>
  <si>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</si>
  <si>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</si>
  <si>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</si>
  <si>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</si>
  <si>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</si>
  <si>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</si>
  <si>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</si>
  <si>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</si>
  <si>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</si>
  <si>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</si>
  <si>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</si>
  <si>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</si>
  <si>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</si>
  <si>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</si>
  <si>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</si>
  <si>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</si>
  <si>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</si>
  <si>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</si>
  <si>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</si>
  <si>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</si>
  <si>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</si>
  <si>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</si>
  <si>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</si>
  <si>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</si>
  <si>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</si>
  <si>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</si>
  <si>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</si>
  <si>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</si>
  <si>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</si>
  <si>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</si>
  <si>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</si>
  <si>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</si>
  <si>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</si>
  <si>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</si>
  <si>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</si>
  <si>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</si>
  <si>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</si>
  <si>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</si>
  <si>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</si>
  <si>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</si>
  <si>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</si>
  <si>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</si>
  <si>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</si>
  <si>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</si>
  <si>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</si>
  <si>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</si>
  <si>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</si>
  <si>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</si>
  <si>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</si>
  <si>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</si>
  <si>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</si>
  <si>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</si>
  <si>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</si>
  <si>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</si>
  <si>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</si>
  <si>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</si>
  <si>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</si>
  <si>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</si>
  <si>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</si>
  <si>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</si>
  <si>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</si>
  <si>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</si>
  <si>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</si>
  <si>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</si>
  <si>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</si>
  <si>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</si>
  <si>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</si>
  <si>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</si>
  <si>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</si>
  <si>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</si>
  <si>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</si>
  <si>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</si>
  <si>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</si>
  <si>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</si>
  <si>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</si>
  <si>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</si>
  <si>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</si>
  <si>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</si>
  <si>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</si>
  <si>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</si>
  <si>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</si>
  <si>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</si>
  <si>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</si>
  <si>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</si>
  <si>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</si>
  <si>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</si>
  <si>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</si>
  <si>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</si>
  <si>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</si>
  <si>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</si>
  <si>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</si>
  <si>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</si>
  <si>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</si>
  <si>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</si>
  <si>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</si>
  <si>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</si>
  <si>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</si>
  <si>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</si>
  <si>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</si>
  <si>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</si>
  <si>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</si>
  <si>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</si>
  <si>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</si>
  <si>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</si>
  <si>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</si>
  <si>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</si>
  <si>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</si>
  <si>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</si>
  <si>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</si>
  <si>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</si>
  <si>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</si>
  <si>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</si>
  <si>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</si>
  <si>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</si>
  <si>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</si>
  <si>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</si>
  <si>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</si>
  <si>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</si>
  <si>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</si>
  <si>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</si>
  <si>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</si>
  <si>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</si>
  <si>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</si>
  <si>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</si>
  <si>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</si>
  <si>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</si>
  <si>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</si>
  <si>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</si>
  <si>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</si>
  <si>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</si>
  <si>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</si>
  <si>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</si>
  <si>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</si>
  <si>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</si>
  <si>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</si>
  <si>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</si>
  <si>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</si>
  <si>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</si>
  <si>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</si>
  <si>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</si>
  <si>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</si>
  <si>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</si>
  <si>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</si>
  <si>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</si>
  <si>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</si>
  <si>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</si>
  <si>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</si>
  <si>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</si>
  <si>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</si>
  <si>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</si>
  <si>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</si>
  <si>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</si>
  <si>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</si>
  <si>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</si>
  <si>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</si>
  <si>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</si>
  <si>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</si>
  <si>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</si>
  <si>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</si>
  <si>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</si>
  <si>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</si>
  <si>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</si>
  <si>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</si>
  <si>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</si>
  <si>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</si>
  <si>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</si>
  <si>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</si>
  <si>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</si>
  <si>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</si>
  <si>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</si>
  <si>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</si>
  <si>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</si>
  <si>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</si>
  <si>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</si>
  <si>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</si>
  <si>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</si>
  <si>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</si>
  <si>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</si>
  <si>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</si>
  <si>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</si>
  <si>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</si>
  <si>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</si>
  <si>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</si>
  <si>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</si>
  <si>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</si>
  <si>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</si>
  <si>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</si>
  <si>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</si>
  <si>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</si>
  <si>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</si>
  <si>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</si>
  <si>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</si>
  <si>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</si>
  <si>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</si>
  <si>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</si>
  <si>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</si>
  <si>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</si>
  <si>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</si>
  <si>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</si>
  <si>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</si>
  <si>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</si>
  <si>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</si>
  <si>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</si>
  <si>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</si>
  <si>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</si>
  <si>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</si>
  <si>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</si>
  <si>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</si>
  <si>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</si>
  <si>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</si>
  <si>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</si>
  <si>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</si>
  <si>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</si>
  <si>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</si>
  <si>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</si>
  <si>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</si>
  <si>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</si>
  <si>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</si>
  <si>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</si>
  <si>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</si>
  <si>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</si>
  <si>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</si>
  <si>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</si>
  <si>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</si>
  <si>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</si>
  <si>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</si>
  <si>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</si>
  <si>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</si>
  <si>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</si>
  <si>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</si>
  <si>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</si>
  <si>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</si>
  <si>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</si>
  <si>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</si>
  <si>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</si>
  <si>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</si>
  <si>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</si>
  <si>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</si>
  <si>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</si>
  <si>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</si>
  <si>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</si>
  <si>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</si>
  <si>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</si>
  <si>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</si>
  <si>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</si>
  <si>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</si>
  <si>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</si>
  <si>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</si>
  <si>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</si>
  <si>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</si>
  <si>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</si>
  <si>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</si>
  <si>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</si>
  <si>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</si>
  <si>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</si>
  <si>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</si>
  <si>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</si>
  <si>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</si>
  <si>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</si>
  <si>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</si>
  <si>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</si>
  <si>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</si>
  <si>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</si>
  <si>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</si>
  <si>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</si>
  <si>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</si>
  <si>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</si>
  <si>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</si>
  <si>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</si>
  <si>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</si>
  <si>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</si>
  <si>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</si>
  <si>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</si>
  <si>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</si>
  <si>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</si>
  <si>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</si>
  <si>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</si>
  <si>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</si>
  <si>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</si>
  <si>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</si>
  <si>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</si>
  <si>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</si>
  <si>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</si>
  <si>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</si>
  <si>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</si>
  <si>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</si>
  <si>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</si>
  <si>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</si>
  <si>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</si>
  <si>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</si>
  <si>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</si>
  <si>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</si>
  <si>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</si>
  <si>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</si>
  <si>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</si>
  <si>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</si>
  <si>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</si>
  <si>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</si>
  <si>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</si>
  <si>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</si>
  <si>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</si>
  <si>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</si>
  <si>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</si>
  <si>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</si>
  <si>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</si>
  <si>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</si>
  <si>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</si>
  <si>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</si>
  <si>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</si>
  <si>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</si>
  <si>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</si>
  <si>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</si>
  <si>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</si>
  <si>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</si>
  <si>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</si>
  <si>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</si>
  <si>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</si>
  <si>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</si>
  <si>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</si>
  <si>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</si>
  <si>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</si>
  <si>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</si>
  <si>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</si>
  <si>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</si>
  <si>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</si>
  <si>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</si>
  <si>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</si>
  <si>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</si>
  <si>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</si>
  <si>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</si>
  <si>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</si>
  <si>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</si>
  <si>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</si>
  <si>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</si>
  <si>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</si>
  <si>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</si>
  <si>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</si>
  <si>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</si>
  <si>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</si>
  <si>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</si>
  <si>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</si>
  <si>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</si>
  <si>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</si>
  <si>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</si>
  <si>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</si>
  <si>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</si>
  <si>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</si>
  <si>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</si>
  <si>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</si>
  <si>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</si>
  <si>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</si>
  <si>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</si>
  <si>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</si>
  <si>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</si>
  <si>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</si>
  <si>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</si>
  <si>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</si>
  <si>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</si>
  <si>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</si>
  <si>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</si>
  <si>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</si>
  <si>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</si>
  <si>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</si>
  <si>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</si>
  <si>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</si>
  <si>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</si>
  <si>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</si>
  <si>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</si>
  <si>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</si>
  <si>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</si>
  <si>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</si>
  <si>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</si>
  <si>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</si>
  <si>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</si>
  <si>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</si>
  <si>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</si>
  <si>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</si>
  <si>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</si>
  <si>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</si>
  <si>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</si>
  <si>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</si>
  <si>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</si>
  <si>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</si>
  <si>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</si>
  <si>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</si>
  <si>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</si>
  <si>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</si>
  <si>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</si>
  <si>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</si>
  <si>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</si>
  <si>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</si>
  <si>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</si>
  <si>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</si>
  <si>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</si>
  <si>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</si>
  <si>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</si>
  <si>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</si>
  <si>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</si>
  <si>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</si>
  <si>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</si>
  <si>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</si>
  <si>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</si>
  <si>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</si>
  <si>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</si>
  <si>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</si>
  <si>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</si>
  <si>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</si>
  <si>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</si>
  <si>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</si>
  <si>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</si>
  <si>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</si>
  <si>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</si>
  <si>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</si>
  <si>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</si>
  <si>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</si>
  <si>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</si>
  <si>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</si>
  <si>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</si>
  <si>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</si>
  <si>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</si>
  <si>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</si>
  <si>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</si>
  <si>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</si>
  <si>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</si>
  <si>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</si>
  <si>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</si>
  <si>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</si>
  <si>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</si>
  <si>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</si>
  <si>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</si>
  <si>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</si>
  <si>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</si>
  <si>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</si>
  <si>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</si>
  <si>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</si>
  <si>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</si>
  <si>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</si>
  <si>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</si>
  <si>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</si>
  <si>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</si>
  <si>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</si>
  <si>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</si>
  <si>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</si>
  <si>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</si>
  <si>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</si>
  <si>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</si>
  <si>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</si>
  <si>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</si>
  <si>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</si>
  <si>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</si>
  <si>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</si>
  <si>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</si>
  <si>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</si>
  <si>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</si>
  <si>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</si>
  <si>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</si>
  <si>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</si>
  <si>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</si>
  <si>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</si>
  <si>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</si>
  <si>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</si>
  <si>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</si>
  <si>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</si>
  <si>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</si>
  <si>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</si>
  <si>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</si>
  <si>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</si>
  <si>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</si>
  <si>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</si>
  <si>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</si>
  <si>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</si>
  <si>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</si>
  <si>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</si>
  <si>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</si>
  <si>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</si>
  <si>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</si>
  <si>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</si>
  <si>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</si>
  <si>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</si>
  <si>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</si>
  <si>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</si>
  <si>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</si>
  <si>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</si>
  <si>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</si>
  <si>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</si>
  <si>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</si>
  <si>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</si>
  <si>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</si>
  <si>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</si>
  <si>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</si>
  <si>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</si>
  <si>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</si>
  <si>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</si>
  <si>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</si>
  <si>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</si>
  <si>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</si>
  <si>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</si>
  <si>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</si>
  <si>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</si>
  <si>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</si>
  <si>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</si>
  <si>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</si>
  <si>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</si>
  <si>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</si>
  <si>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</si>
  <si>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</si>
  <si>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</si>
  <si>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</si>
  <si>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</si>
  <si>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</si>
  <si>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</si>
  <si>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</si>
  <si>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</si>
  <si>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</si>
  <si>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</si>
  <si>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</si>
  <si>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</si>
  <si>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</si>
  <si>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</si>
  <si>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</si>
  <si>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</si>
  <si>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</si>
  <si>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</si>
  <si>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</si>
  <si>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</si>
  <si>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</si>
  <si>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</si>
  <si>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</si>
  <si>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</si>
  <si>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</si>
  <si>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</si>
  <si>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</si>
  <si>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</si>
  <si>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</si>
  <si>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</si>
  <si>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</si>
  <si>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</si>
  <si>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</si>
  <si>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</si>
  <si>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</si>
  <si>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</si>
  <si>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</si>
  <si>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</si>
  <si>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</si>
  <si>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</si>
  <si>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</si>
  <si>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</si>
  <si>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</si>
  <si>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</si>
  <si>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</si>
  <si>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</si>
  <si>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</si>
  <si>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</si>
  <si>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</si>
  <si>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</si>
  <si>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</si>
  <si>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</si>
  <si>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</si>
  <si>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</si>
  <si>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</si>
  <si>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</si>
  <si>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</si>
  <si>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</si>
  <si>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</si>
  <si>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</si>
  <si>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</si>
  <si>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</si>
  <si>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</si>
  <si>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</si>
  <si>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</si>
  <si>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</si>
  <si>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</si>
  <si>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</si>
  <si>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</si>
  <si>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</si>
  <si>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</si>
  <si>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</si>
  <si>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</si>
  <si>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</si>
  <si>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</si>
  <si>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</si>
  <si>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</si>
  <si>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</si>
  <si>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</si>
  <si>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</si>
  <si>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</si>
  <si>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</si>
  <si>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</si>
  <si>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</si>
  <si>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</si>
  <si>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</si>
  <si>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</si>
  <si>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</si>
  <si>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</si>
  <si>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</si>
  <si>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</si>
  <si>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</si>
  <si>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</si>
  <si>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</si>
  <si>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</si>
  <si>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</si>
  <si>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</si>
  <si>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</si>
  <si>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</si>
  <si>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</si>
  <si>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</si>
  <si>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</si>
  <si>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</si>
  <si>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</si>
  <si>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</si>
  <si>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</si>
  <si>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</si>
  <si>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</si>
  <si>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</si>
  <si>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</si>
  <si>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</si>
  <si>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</si>
  <si>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</si>
  <si>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</si>
  <si>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</si>
  <si>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</si>
  <si>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</si>
  <si>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</si>
  <si>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</si>
  <si>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</si>
  <si>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</si>
  <si>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</si>
  <si>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</si>
  <si>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</si>
  <si>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</si>
  <si>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</si>
  <si>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</si>
  <si>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</si>
  <si>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</si>
  <si>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</si>
  <si>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</si>
  <si>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</si>
  <si>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</si>
  <si>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</si>
  <si>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</si>
  <si>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</si>
  <si>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</si>
  <si>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</si>
  <si>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</si>
  <si>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</si>
  <si>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</si>
  <si>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</si>
  <si>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</si>
  <si>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</si>
  <si>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</si>
  <si>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</si>
  <si>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</si>
  <si>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</si>
  <si>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</si>
  <si>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</si>
  <si>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</si>
  <si>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</si>
  <si>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</si>
  <si>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</si>
  <si>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</si>
  <si>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</si>
  <si>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</si>
  <si>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</si>
  <si>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</si>
  <si>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</si>
  <si>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</si>
  <si>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</si>
  <si>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</si>
  <si>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</si>
  <si>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</si>
  <si>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</si>
  <si>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</si>
  <si>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</si>
  <si>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</si>
  <si>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</si>
  <si>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</si>
  <si>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</si>
  <si>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</si>
  <si>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</si>
  <si>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</si>
  <si>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</si>
  <si>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</si>
  <si>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</si>
  <si>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</si>
  <si>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</si>
  <si>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</si>
  <si>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</si>
  <si>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</si>
  <si>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</si>
  <si>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</si>
  <si>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</si>
  <si>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</si>
  <si>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</si>
  <si>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</si>
  <si>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</si>
  <si>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</si>
  <si>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</si>
  <si>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</si>
  <si>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</si>
  <si>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</si>
  <si>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</si>
  <si>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</si>
  <si>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</si>
  <si>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</si>
  <si>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</si>
  <si>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</si>
  <si>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</si>
  <si>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</si>
  <si>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</si>
  <si>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</si>
  <si>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</si>
  <si>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</si>
  <si>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</si>
  <si>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</si>
  <si>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</si>
  <si>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</si>
  <si>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</si>
  <si>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</si>
  <si>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</si>
  <si>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</si>
  <si>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</si>
  <si>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</si>
  <si>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</si>
  <si>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</si>
  <si>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</si>
  <si>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</si>
  <si>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</si>
  <si>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</si>
  <si>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</si>
  <si>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</si>
  <si>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</si>
  <si>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</si>
  <si>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</si>
  <si>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</si>
  <si>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</si>
  <si>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</si>
  <si>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</si>
  <si>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</si>
  <si>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</si>
  <si>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</si>
  <si>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</si>
  <si>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</si>
  <si>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</si>
  <si>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</si>
  <si>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</si>
  <si>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</si>
  <si>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</si>
  <si>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</si>
  <si>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</si>
  <si>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</si>
  <si>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</si>
  <si>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</si>
  <si>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</si>
  <si>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</si>
  <si>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</si>
  <si>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</si>
  <si>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</si>
  <si>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</si>
  <si>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</si>
  <si>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</si>
  <si>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</si>
  <si>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</si>
  <si>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</si>
  <si>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</si>
  <si>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</si>
  <si>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</si>
  <si>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</si>
  <si>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</si>
  <si>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</si>
  <si>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</si>
  <si>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</si>
  <si>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</si>
  <si>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</si>
  <si>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</si>
  <si>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</si>
  <si>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</si>
  <si>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</si>
  <si>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</si>
  <si>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</si>
  <si>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</si>
  <si>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</si>
  <si>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</si>
  <si>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</si>
  <si>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</si>
  <si>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</si>
  <si>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</si>
  <si>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</si>
  <si>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</si>
  <si>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</si>
  <si>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</si>
  <si>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</si>
  <si>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</si>
  <si>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</si>
  <si>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</si>
  <si>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</si>
  <si>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</si>
  <si>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</si>
  <si>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</si>
  <si>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</si>
  <si>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</si>
  <si>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</si>
  <si>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</si>
  <si>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</si>
  <si>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</si>
  <si>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</si>
  <si>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</si>
  <si>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</si>
  <si>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</si>
  <si>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</si>
  <si>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</si>
  <si>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</si>
  <si>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</si>
  <si>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</si>
  <si>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</si>
  <si>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</si>
  <si>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</si>
  <si>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</si>
  <si>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</si>
  <si>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</si>
  <si>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</si>
  <si>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</si>
  <si>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</si>
  <si>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</si>
  <si>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</si>
  <si>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</si>
  <si>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</si>
  <si>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</si>
  <si>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</si>
  <si>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</si>
  <si>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</si>
  <si>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</si>
  <si>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</si>
  <si>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</si>
  <si>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</si>
  <si>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</si>
  <si>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</si>
  <si>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</si>
  <si>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</si>
  <si>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</si>
  <si>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</si>
  <si>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</si>
  <si>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</si>
  <si>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</si>
  <si>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</si>
  <si>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</si>
  <si>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</si>
  <si>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</si>
  <si>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</si>
  <si>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</si>
  <si>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</si>
  <si>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</si>
  <si>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</si>
  <si>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</si>
  <si>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</si>
  <si>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</si>
  <si>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</si>
  <si>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</si>
  <si>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</si>
  <si>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</si>
  <si>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</si>
  <si>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</si>
  <si>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</si>
  <si>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</si>
  <si>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</si>
  <si>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</si>
  <si>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</si>
  <si>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</si>
  <si>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</si>
  <si>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</si>
  <si>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</si>
  <si>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</si>
  <si>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</si>
  <si>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</si>
  <si>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</si>
  <si>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</si>
  <si>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</si>
  <si>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</si>
  <si>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</si>
  <si>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</si>
  <si>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</si>
  <si>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</si>
  <si>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</si>
  <si>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</si>
  <si>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</si>
  <si>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</si>
  <si>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</si>
  <si>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</si>
  <si>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</si>
  <si>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</si>
  <si>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</si>
  <si>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</si>
  <si>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</si>
  <si>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</si>
  <si>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</si>
  <si>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</si>
  <si>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</si>
  <si>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</si>
  <si>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</si>
  <si>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</si>
  <si>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</si>
  <si>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</si>
  <si>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</si>
  <si>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</si>
  <si>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</si>
  <si>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</si>
  <si>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</si>
  <si>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</si>
  <si>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</si>
  <si>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</si>
  <si>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</si>
  <si>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</si>
  <si>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</si>
  <si>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</si>
  <si>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</si>
  <si>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</si>
  <si>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</si>
  <si>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</si>
  <si>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</si>
  <si>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</si>
  <si>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</si>
  <si>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</si>
  <si>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</si>
  <si>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</si>
  <si>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</si>
  <si>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</si>
  <si>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</si>
  <si>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</si>
  <si>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</si>
  <si>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</si>
  <si>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</si>
  <si>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</si>
  <si>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</si>
  <si>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</si>
  <si>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</si>
  <si>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</si>
  <si>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</si>
  <si>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</si>
  <si>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</si>
  <si>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</si>
  <si>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</si>
  <si>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</si>
  <si>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</si>
  <si>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</si>
  <si>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</si>
  <si>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</si>
  <si>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</si>
  <si>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</si>
  <si>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</si>
  <si>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</si>
  <si>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</si>
  <si>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</si>
  <si>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</si>
  <si>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</si>
  <si>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</si>
  <si>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</si>
  <si>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</si>
  <si>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</si>
  <si>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</si>
  <si>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</si>
  <si>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</si>
  <si>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</si>
  <si>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</si>
  <si>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</si>
  <si>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</si>
  <si>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</si>
  <si>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</si>
  <si>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</si>
  <si>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</si>
  <si>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</si>
  <si>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</si>
  <si>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</si>
  <si>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</si>
  <si>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</si>
  <si>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</si>
  <si>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</si>
  <si>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</si>
  <si>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</si>
  <si>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</si>
  <si>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</si>
  <si>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</si>
  <si>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</si>
  <si>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</si>
  <si>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</si>
  <si>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</si>
  <si>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</si>
  <si>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</si>
  <si>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</si>
  <si>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</si>
  <si>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</si>
  <si>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</si>
  <si>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</si>
  <si>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</si>
  <si>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</si>
  <si>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</si>
  <si>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</si>
  <si>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</si>
  <si>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</si>
  <si>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</si>
  <si>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</si>
  <si>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</si>
  <si>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</si>
  <si>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</si>
  <si>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</si>
  <si>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</si>
  <si>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</si>
  <si>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</si>
  <si>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</si>
  <si>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</si>
  <si>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</si>
  <si>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</si>
  <si>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</si>
  <si>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</si>
  <si>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</si>
  <si>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</si>
  <si>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</si>
  <si>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</si>
  <si>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</si>
  <si>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</si>
  <si>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</si>
  <si>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</si>
  <si>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</si>
  <si>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</si>
  <si>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</si>
  <si>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</si>
  <si>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</si>
  <si>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</si>
  <si>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</si>
  <si>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</si>
  <si>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</si>
  <si>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</si>
  <si>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</si>
  <si>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</si>
  <si>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</si>
  <si>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</si>
  <si>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</si>
  <si>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</si>
  <si>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</si>
  <si>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</si>
  <si>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</si>
  <si>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</si>
  <si>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</si>
  <si>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</si>
  <si>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</si>
  <si>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</si>
  <si>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</si>
  <si>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</si>
  <si>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</si>
  <si>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</si>
  <si>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</si>
  <si>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</si>
  <si>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</si>
  <si>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</si>
  <si>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</si>
  <si>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</si>
  <si>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</si>
  <si>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</si>
  <si>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</si>
  <si>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</si>
  <si>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</si>
  <si>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</si>
  <si>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</si>
  <si>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</si>
  <si>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</si>
  <si>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</si>
  <si>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</si>
  <si>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</si>
  <si>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</si>
  <si>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</si>
  <si>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</si>
  <si>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</si>
  <si>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</si>
  <si>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</si>
  <si>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</si>
  <si>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</si>
  <si>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</si>
  <si>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</si>
  <si>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</si>
  <si>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</si>
  <si>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</si>
  <si>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</si>
  <si>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</si>
  <si>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</si>
  <si>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</si>
  <si>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</si>
  <si>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</si>
  <si>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</si>
  <si>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</si>
  <si>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</si>
  <si>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</si>
  <si>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</si>
  <si>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</si>
  <si>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</si>
  <si>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</si>
  <si>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</si>
  <si>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</si>
  <si>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</si>
  <si>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</si>
  <si>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</si>
  <si>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</si>
  <si>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</si>
  <si>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</si>
  <si>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</si>
  <si>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</si>
  <si>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</si>
  <si>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</si>
  <si>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</si>
  <si>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</si>
  <si>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</si>
  <si>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</si>
  <si>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</si>
  <si>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</si>
  <si>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</si>
  <si>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</si>
  <si>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</si>
  <si>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</si>
  <si>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</si>
  <si>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</si>
  <si>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</si>
  <si>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</si>
  <si>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</si>
  <si>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</si>
  <si>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</si>
  <si>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</si>
  <si>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</si>
  <si>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</si>
  <si>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</si>
  <si>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</si>
  <si>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</si>
  <si>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</si>
  <si>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</si>
  <si>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</si>
  <si>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</si>
  <si>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</si>
  <si>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</si>
  <si>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</si>
  <si>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</si>
  <si>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</si>
  <si>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</si>
  <si>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</si>
  <si>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</si>
  <si>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</si>
  <si>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</si>
  <si>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</si>
  <si>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</si>
  <si>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</si>
  <si>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</si>
  <si>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</si>
  <si>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</si>
  <si>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</si>
  <si>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</si>
  <si>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</si>
  <si>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</si>
  <si>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</si>
  <si>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</si>
  <si>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</si>
  <si>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</si>
  <si>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</si>
  <si>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</si>
  <si>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</si>
  <si>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</si>
  <si>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</si>
  <si>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</si>
  <si>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</si>
  <si>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</si>
  <si>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</si>
  <si>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</si>
  <si>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</si>
  <si>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</si>
  <si>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</si>
  <si>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</si>
  <si>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</si>
  <si>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</si>
  <si>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</si>
  <si>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</si>
  <si>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</si>
  <si>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</si>
  <si>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</si>
  <si>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</si>
  <si>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</si>
  <si>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</si>
  <si>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</si>
  <si>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</si>
  <si>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</si>
  <si>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</si>
  <si>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</si>
  <si>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</si>
  <si>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</si>
  <si>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</si>
  <si>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</si>
  <si>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</si>
  <si>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</si>
  <si>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</si>
  <si>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</si>
  <si>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</si>
  <si>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</si>
  <si>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</si>
  <si>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</si>
  <si>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</si>
  <si>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</si>
  <si>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</si>
  <si>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</si>
  <si>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</si>
  <si>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</si>
  <si>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</si>
  <si>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</si>
  <si>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</si>
  <si>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</si>
  <si>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</si>
  <si>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</si>
  <si>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</si>
  <si>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</si>
  <si>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</si>
  <si>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</si>
  <si>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</si>
  <si>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</si>
  <si>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</si>
  <si>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</si>
  <si>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</si>
  <si>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</si>
  <si>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</si>
  <si>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</si>
  <si>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</si>
  <si>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</si>
  <si>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</si>
  <si>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</si>
  <si>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</si>
  <si>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</si>
  <si>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</si>
  <si>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</si>
  <si>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</si>
  <si>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</si>
  <si>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</si>
  <si>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</si>
  <si>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</si>
  <si>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</si>
  <si>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</si>
  <si>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</si>
  <si>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</si>
  <si>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</si>
  <si>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</si>
  <si>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</si>
  <si>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</si>
  <si>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</si>
  <si>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</si>
  <si>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</si>
  <si>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</si>
  <si>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</si>
  <si>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</si>
  <si>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</si>
  <si>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</si>
  <si>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</si>
  <si>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</si>
  <si>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</si>
  <si>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</si>
  <si>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</si>
  <si>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</si>
  <si>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</si>
  <si>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</si>
  <si>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</si>
  <si>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</si>
  <si>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</si>
  <si>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</si>
  <si>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</si>
  <si>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</si>
  <si>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</si>
  <si>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</si>
  <si>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</si>
  <si>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</si>
  <si>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</si>
  <si>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</si>
  <si>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</si>
  <si>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</si>
  <si>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</si>
  <si>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</si>
  <si>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</si>
  <si>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</si>
  <si>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</si>
  <si>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</si>
  <si>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</si>
  <si>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</si>
  <si>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</si>
  <si>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</si>
  <si>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</si>
  <si>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</si>
  <si>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</si>
  <si>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</si>
  <si>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</si>
  <si>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</si>
  <si>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</si>
  <si>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</si>
  <si>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</si>
  <si>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</si>
  <si>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</si>
  <si>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</si>
  <si>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</si>
  <si>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</si>
  <si>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</si>
  <si>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</si>
  <si>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</si>
  <si>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</si>
  <si>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</si>
  <si>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</si>
  <si>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</si>
  <si>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</si>
  <si>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</si>
  <si>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</si>
  <si>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</si>
  <si>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</si>
  <si>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</si>
  <si>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</si>
  <si>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</si>
  <si>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</si>
  <si>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</si>
  <si>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</si>
  <si>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</si>
  <si>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</si>
  <si>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</si>
  <si>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</si>
  <si>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</si>
  <si>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</si>
  <si>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</si>
  <si>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</si>
  <si>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</si>
  <si>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</si>
  <si>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</si>
  <si>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</si>
  <si>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</si>
  <si>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</si>
  <si>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</si>
  <si>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</si>
  <si>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</si>
  <si>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</si>
  <si>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</si>
  <si>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</si>
  <si>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</si>
  <si>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</si>
  <si>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</si>
  <si>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</si>
  <si>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</si>
  <si>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</si>
  <si>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</si>
  <si>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</si>
  <si>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</si>
  <si>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</si>
  <si>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</si>
  <si>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</si>
  <si>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</si>
  <si>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</si>
  <si>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</si>
  <si>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</si>
  <si>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</si>
  <si>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</si>
  <si>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</si>
  <si>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</si>
  <si>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</si>
  <si>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</si>
  <si>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</si>
  <si>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</si>
  <si>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</si>
  <si>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</si>
  <si>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</si>
  <si>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</si>
  <si>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</si>
  <si>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</si>
  <si>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</si>
  <si>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</si>
  <si>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</si>
  <si>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</si>
  <si>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</si>
  <si>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</si>
  <si>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</si>
  <si>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</si>
  <si>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</si>
  <si>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</si>
  <si>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</si>
  <si>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</si>
  <si>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</si>
  <si>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</si>
  <si>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</si>
  <si>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</si>
  <si>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</si>
  <si>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</si>
  <si>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</si>
  <si>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</si>
  <si>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</si>
  <si>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</si>
  <si>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</si>
  <si>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</si>
  <si>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</si>
  <si>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</si>
  <si>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</si>
  <si>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</si>
  <si>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</si>
  <si>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</si>
  <si>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</si>
  <si>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</si>
  <si>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</si>
  <si>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</si>
  <si>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</si>
  <si>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</si>
  <si>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</si>
  <si>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</si>
  <si>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</si>
  <si>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</si>
  <si>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</si>
  <si>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</si>
  <si>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</si>
  <si>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</si>
  <si>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</si>
  <si>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</si>
  <si>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</si>
  <si>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</si>
  <si>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</si>
  <si>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</si>
  <si>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</si>
  <si>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</si>
  <si>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</si>
  <si>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</si>
  <si>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</si>
  <si>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</si>
  <si>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</si>
  <si>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</si>
  <si>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</si>
  <si>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</si>
  <si>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</si>
  <si>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</si>
  <si>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</si>
  <si>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</si>
  <si>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</si>
  <si>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</si>
  <si>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</si>
  <si>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</si>
  <si>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</si>
  <si>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</si>
  <si>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</si>
  <si>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</si>
  <si>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</si>
  <si>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</si>
  <si>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</si>
  <si>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</si>
  <si>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</si>
  <si>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</si>
  <si>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</si>
  <si>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</si>
  <si>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</si>
  <si>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</si>
  <si>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</si>
  <si>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</si>
  <si>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</si>
  <si>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</si>
  <si>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</si>
  <si>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</si>
  <si>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</si>
  <si>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</si>
  <si>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</si>
  <si>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</si>
  <si>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</si>
  <si>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</si>
  <si>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</si>
  <si>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</si>
  <si>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</si>
  <si>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</si>
  <si>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</si>
  <si>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</si>
  <si>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</si>
  <si>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</si>
  <si>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</si>
  <si>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</si>
  <si>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</si>
  <si>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</si>
  <si>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</si>
  <si>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</si>
  <si>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</si>
  <si>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</si>
  <si>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</si>
  <si>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</si>
  <si>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</si>
  <si>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</si>
  <si>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</si>
  <si>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</si>
  <si>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</si>
  <si>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</si>
  <si>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</si>
  <si>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</si>
  <si>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</si>
  <si>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</si>
  <si>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</si>
  <si>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</si>
  <si>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</si>
  <si>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</si>
  <si>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</si>
  <si>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</si>
  <si>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</si>
  <si>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</si>
  <si>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</si>
  <si>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</si>
  <si>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</si>
  <si>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</si>
  <si>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</si>
  <si>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</si>
  <si>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</si>
  <si>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</si>
  <si>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</si>
  <si>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</si>
  <si>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</si>
  <si>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</si>
  <si>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</si>
  <si>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</si>
  <si>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</si>
  <si>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</si>
  <si>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</si>
  <si>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</si>
  <si>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</si>
  <si>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</si>
  <si>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</si>
  <si>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</si>
  <si>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</si>
  <si>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</si>
  <si>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</si>
  <si>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</si>
  <si>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</si>
  <si>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</si>
  <si>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</si>
  <si>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</si>
  <si>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</si>
  <si>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</si>
  <si>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</si>
  <si>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</si>
  <si>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</si>
  <si>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</si>
  <si>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</si>
  <si>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</si>
  <si>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</si>
  <si>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</si>
  <si>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</si>
  <si>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</si>
  <si>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</si>
  <si>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</si>
  <si>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</si>
  <si>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</si>
  <si>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</si>
  <si>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</si>
  <si>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</si>
  <si>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</si>
  <si>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</si>
  <si>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</si>
  <si>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</si>
  <si>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</si>
  <si>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</si>
  <si>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</si>
  <si>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</si>
  <si>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</si>
  <si>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</si>
  <si>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</si>
  <si>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</si>
  <si>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</si>
  <si>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</si>
  <si>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</si>
  <si>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</si>
  <si>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</si>
  <si>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</si>
  <si>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</si>
  <si>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</si>
  <si>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</si>
  <si>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</si>
  <si>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</si>
  <si>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</si>
  <si>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</si>
  <si>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</si>
  <si>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</si>
  <si>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</si>
  <si>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</si>
  <si>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</si>
  <si>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</si>
  <si>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</si>
  <si>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</si>
  <si>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</si>
  <si>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</si>
  <si>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</si>
  <si>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</si>
  <si>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</si>
  <si>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</si>
  <si>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</si>
  <si>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</si>
  <si>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</si>
  <si>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</si>
  <si>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</si>
  <si>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</si>
  <si>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</si>
  <si>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</si>
  <si>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</si>
  <si>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</si>
  <si>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</si>
  <si>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</si>
  <si>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</si>
  <si>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</si>
  <si>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</si>
  <si>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</si>
  <si>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</si>
  <si>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</si>
  <si>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</si>
  <si>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</si>
  <si>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</si>
  <si>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</si>
  <si>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</si>
  <si>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</si>
  <si>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</si>
  <si>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</si>
  <si>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</si>
  <si>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</si>
  <si>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</si>
  <si>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</si>
  <si>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</si>
  <si>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</si>
  <si>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</si>
  <si>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</si>
  <si>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</si>
  <si>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</si>
  <si>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</si>
  <si>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</si>
  <si>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</si>
  <si>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</si>
  <si>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</si>
  <si>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</si>
  <si>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</si>
  <si>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</si>
  <si>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</si>
  <si>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</si>
  <si>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</si>
  <si>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</si>
  <si>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</si>
  <si>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</si>
  <si>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</si>
  <si>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</si>
  <si>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</si>
  <si>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</si>
  <si>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</si>
  <si>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</si>
  <si>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</si>
  <si>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</si>
  <si>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</si>
  <si>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</si>
  <si>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</si>
  <si>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</si>
  <si>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</si>
  <si>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</si>
  <si>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</si>
  <si>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</si>
  <si>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</si>
  <si>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</si>
  <si>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</si>
  <si>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</si>
  <si>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</si>
  <si>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</si>
  <si>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</si>
  <si>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</si>
  <si>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</si>
  <si>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</si>
  <si>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</si>
  <si>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</si>
  <si>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</si>
  <si>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</si>
  <si>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</si>
  <si>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</si>
  <si>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</si>
  <si>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</si>
  <si>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</si>
  <si>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</si>
  <si>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</si>
  <si>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</si>
  <si>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</si>
  <si>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</si>
  <si>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</si>
  <si>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</si>
  <si>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</si>
  <si>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</si>
  <si>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</si>
  <si>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</si>
  <si>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</si>
  <si>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</si>
  <si>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</si>
  <si>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</si>
  <si>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</si>
  <si>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</si>
  <si>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</si>
  <si>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</si>
  <si>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</si>
  <si>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</si>
  <si>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</si>
  <si>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</si>
  <si>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</si>
  <si>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</si>
  <si>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</si>
  <si>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</si>
  <si>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</si>
  <si>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</si>
  <si>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</si>
  <si>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</si>
  <si>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</si>
  <si>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</si>
  <si>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</si>
  <si>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</si>
  <si>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</si>
  <si>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</si>
  <si>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</si>
  <si>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</si>
  <si>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</si>
  <si>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</si>
  <si>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</si>
  <si>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</si>
  <si>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</si>
  <si>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</si>
  <si>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</si>
  <si>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</si>
  <si>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</si>
  <si>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</si>
  <si>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</si>
  <si>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</si>
  <si>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</si>
  <si>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</si>
  <si>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</si>
  <si>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</si>
  <si>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</si>
  <si>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</si>
  <si>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</si>
  <si>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</si>
  <si>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</si>
  <si>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</si>
  <si>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</si>
  <si>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</si>
  <si>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</si>
  <si>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</si>
  <si>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</si>
  <si>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</si>
  <si>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</si>
  <si>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</si>
  <si>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</si>
  <si>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</si>
  <si>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</si>
  <si>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</si>
  <si>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</si>
  <si>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</si>
  <si>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</si>
  <si>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</si>
  <si>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</si>
  <si>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</si>
  <si>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</si>
  <si>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</si>
  <si>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</si>
  <si>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</si>
  <si>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</si>
  <si>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</si>
  <si>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</si>
  <si>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</si>
  <si>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</si>
  <si>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</si>
  <si>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</si>
  <si>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</si>
  <si>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</si>
  <si>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</si>
  <si>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</si>
  <si>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</si>
  <si>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</si>
  <si>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</si>
  <si>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</si>
  <si>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</si>
  <si>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</si>
  <si>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</si>
  <si>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</si>
  <si>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</si>
  <si>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</si>
  <si>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</si>
  <si>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</si>
  <si>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</si>
  <si>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</si>
  <si>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</si>
  <si>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</si>
  <si>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</si>
  <si>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</si>
  <si>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</si>
  <si>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</si>
  <si>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</si>
  <si>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</si>
  <si>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</si>
  <si>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</si>
  <si>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</si>
  <si>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</si>
  <si>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</si>
  <si>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</si>
  <si>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</si>
  <si>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</si>
  <si>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</si>
  <si>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</si>
  <si>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</si>
  <si>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</si>
  <si>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</si>
  <si>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</si>
  <si>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</si>
  <si>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</si>
  <si>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</si>
  <si>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</si>
  <si>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</si>
  <si>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</si>
  <si>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</si>
  <si>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</si>
  <si>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</si>
  <si>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</si>
  <si>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</si>
  <si>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</si>
  <si>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</si>
  <si>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</si>
  <si>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</si>
  <si>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</si>
  <si>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</si>
  <si>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</si>
  <si>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</si>
  <si>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</si>
  <si>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</si>
  <si>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</si>
  <si>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</si>
  <si>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</si>
  <si>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</si>
  <si>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</si>
  <si>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</si>
  <si>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</si>
  <si>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</si>
  <si>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</si>
  <si>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</si>
  <si>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</si>
  <si>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</si>
  <si>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</si>
  <si>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</si>
  <si>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</si>
  <si>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</si>
  <si>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</si>
  <si>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</si>
  <si>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</si>
  <si>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</si>
  <si>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</si>
  <si>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</si>
  <si>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</si>
  <si>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</si>
  <si>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</si>
  <si>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</si>
  <si>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</si>
  <si>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</si>
  <si>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</si>
  <si>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</si>
  <si>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</si>
  <si>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</si>
  <si>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</si>
  <si>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</si>
  <si>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</si>
  <si>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</si>
  <si>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</si>
  <si>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</si>
  <si>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</si>
  <si>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</si>
  <si>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</si>
  <si>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</si>
  <si>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</si>
  <si>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</si>
  <si>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</si>
  <si>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</si>
  <si>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</si>
  <si>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</si>
  <si>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</si>
  <si>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</si>
  <si>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</si>
  <si>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</si>
  <si>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</si>
  <si>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</si>
  <si>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</si>
  <si>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</si>
  <si>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</si>
  <si>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</si>
  <si>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</si>
  <si>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</si>
  <si>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</si>
  <si>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</si>
  <si>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</si>
  <si>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</si>
  <si>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</si>
  <si>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</si>
  <si>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</si>
  <si>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</si>
  <si>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</si>
  <si>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</si>
  <si>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</si>
  <si>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</si>
  <si>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</si>
  <si>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</si>
  <si>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</si>
  <si>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</si>
  <si>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</si>
  <si>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</si>
  <si>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</si>
  <si>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</si>
  <si>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</si>
  <si>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</si>
  <si>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</si>
  <si>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</si>
  <si>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</si>
  <si>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</si>
  <si>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</si>
  <si>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</si>
  <si>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</si>
  <si>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</si>
  <si>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</si>
  <si>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</si>
  <si>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</si>
  <si>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</si>
  <si>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</si>
  <si>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</si>
  <si>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</si>
  <si>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</si>
  <si>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</si>
  <si>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</si>
  <si>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</si>
  <si>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</si>
  <si>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</si>
  <si>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</si>
  <si>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</si>
  <si>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</si>
  <si>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</si>
  <si>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</si>
  <si>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</si>
  <si>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</si>
  <si>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</si>
  <si>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</si>
  <si>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</si>
  <si>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</si>
  <si>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</si>
  <si>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</si>
  <si>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</si>
  <si>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</si>
  <si>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</si>
  <si>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</si>
  <si>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</si>
  <si>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</si>
  <si>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</si>
  <si>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</si>
  <si>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</si>
  <si>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</si>
  <si>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</si>
  <si>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</si>
  <si>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</si>
  <si>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</si>
  <si>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</si>
  <si>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</si>
  <si>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</si>
  <si>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</si>
  <si>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</si>
  <si>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</si>
  <si>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</si>
  <si>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</si>
  <si>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</si>
  <si>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</si>
  <si>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</si>
  <si>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</si>
  <si>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</si>
  <si>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</si>
  <si>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</si>
  <si>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</si>
  <si>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</si>
  <si>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</si>
  <si>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</si>
  <si>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</si>
  <si>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</si>
  <si>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</si>
  <si>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</si>
  <si>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</si>
  <si>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</si>
  <si>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</si>
  <si>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</si>
  <si>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</si>
  <si>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</si>
  <si>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</si>
  <si>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</si>
  <si>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</si>
  <si>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</si>
  <si>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</si>
  <si>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</si>
  <si>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</si>
  <si>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</si>
  <si>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</si>
  <si>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</si>
  <si>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</si>
  <si>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</si>
  <si>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</si>
  <si>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</si>
  <si>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</si>
  <si>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</si>
  <si>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</si>
  <si>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</si>
  <si>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</si>
  <si>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</si>
  <si>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</si>
  <si>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</si>
  <si>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</si>
  <si>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</si>
  <si>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</si>
  <si>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</si>
  <si>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</si>
  <si>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</si>
  <si>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</si>
  <si>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</si>
  <si>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</si>
  <si>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</si>
  <si>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</si>
  <si>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</si>
  <si>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</si>
  <si>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</si>
  <si>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</si>
  <si>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</si>
  <si>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</si>
  <si>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</si>
  <si>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</si>
  <si>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</si>
  <si>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</si>
  <si>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</si>
  <si>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</si>
  <si>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</si>
  <si>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</si>
  <si>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</si>
  <si>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</si>
  <si>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</si>
  <si>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</si>
  <si>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</si>
  <si>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</si>
  <si>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</si>
  <si>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</si>
  <si>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</si>
  <si>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</si>
  <si>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</si>
  <si>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</si>
  <si>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</si>
  <si>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</si>
  <si>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</si>
  <si>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</si>
  <si>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</si>
  <si>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</si>
  <si>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</si>
  <si>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</si>
  <si>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</si>
  <si>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</si>
  <si>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</si>
  <si>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</si>
  <si>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</si>
  <si>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</si>
  <si>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</si>
  <si>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</si>
  <si>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</si>
  <si>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</si>
  <si>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</si>
  <si>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</si>
  <si>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</si>
  <si>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</si>
  <si>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</si>
  <si>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</si>
  <si>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</si>
  <si>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</si>
  <si>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</si>
  <si>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</si>
  <si>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</si>
  <si>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</si>
  <si>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</si>
  <si>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</si>
  <si>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</si>
  <si>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</si>
  <si>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</si>
  <si>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</si>
  <si>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</si>
  <si>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</si>
  <si>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</si>
  <si>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</si>
  <si>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</si>
  <si>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</si>
  <si>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</si>
  <si>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</si>
  <si>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</si>
  <si>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</si>
  <si>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</si>
  <si>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</si>
  <si>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</si>
  <si>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</si>
  <si>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</si>
  <si>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</si>
  <si>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</si>
  <si>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</si>
  <si>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</si>
  <si>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</si>
  <si>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</si>
  <si>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</si>
  <si>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</si>
  <si>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</si>
  <si>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</si>
  <si>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</si>
  <si>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</si>
  <si>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</si>
  <si>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</si>
  <si>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</si>
  <si>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</si>
  <si>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</si>
  <si>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</si>
  <si>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</si>
  <si>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</si>
  <si>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</si>
  <si>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</si>
  <si>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</si>
  <si>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</si>
  <si>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</si>
  <si>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</si>
  <si>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</si>
  <si>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</si>
  <si>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</si>
  <si>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</si>
  <si>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</si>
  <si>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</si>
  <si>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</si>
  <si>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</si>
  <si>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</si>
  <si>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</si>
  <si>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</si>
  <si>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</si>
  <si>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</si>
  <si>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</si>
  <si>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</si>
  <si>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</si>
  <si>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</si>
  <si>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</si>
  <si>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</si>
  <si>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</si>
  <si>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</si>
  <si>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</si>
  <si>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</si>
  <si>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</si>
  <si>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</si>
  <si>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</si>
  <si>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</si>
  <si>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</si>
  <si>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</si>
  <si>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</si>
  <si>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</si>
  <si>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</si>
  <si>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</si>
  <si>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</si>
  <si>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</si>
  <si>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</si>
  <si>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</si>
  <si>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</si>
  <si>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</si>
  <si>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</si>
  <si>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</si>
  <si>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</si>
  <si>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</si>
  <si>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</si>
  <si>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</si>
  <si>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</si>
  <si>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</si>
  <si>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</si>
  <si>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</si>
  <si>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</si>
  <si>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</si>
  <si>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</si>
  <si>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</si>
  <si>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</si>
  <si>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</si>
  <si>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</si>
  <si>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</si>
  <si>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</si>
  <si>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</si>
  <si>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</si>
  <si>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</si>
  <si>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</si>
  <si>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</si>
  <si>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</si>
  <si>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</si>
  <si>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</si>
  <si>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</si>
  <si>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</si>
  <si>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</si>
  <si>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</si>
  <si>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</si>
  <si>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</si>
  <si>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</si>
  <si>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</si>
  <si>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</si>
  <si>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</si>
  <si>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</si>
  <si>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</si>
  <si>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</si>
  <si>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</si>
  <si>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</si>
  <si>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</si>
  <si>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</si>
  <si>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</si>
  <si>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</si>
  <si>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</si>
  <si>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</si>
  <si>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</si>
  <si>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</si>
  <si>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</si>
  <si>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</si>
  <si>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</si>
  <si>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</si>
  <si>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</si>
  <si>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</si>
  <si>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</si>
  <si>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</si>
  <si>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</si>
  <si>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</si>
  <si>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</si>
  <si>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</si>
  <si>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</si>
  <si>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</si>
  <si>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</si>
  <si>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</si>
  <si>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</si>
  <si>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</si>
  <si>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</si>
  <si>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</si>
  <si>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</si>
  <si>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</si>
  <si>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</si>
  <si>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</si>
  <si>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</si>
  <si>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</si>
  <si>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</si>
  <si>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</si>
  <si>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</si>
  <si>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</si>
  <si>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</si>
  <si>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</si>
  <si>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</si>
  <si>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</si>
  <si>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</si>
  <si>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</si>
  <si>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</si>
  <si>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</si>
  <si>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</si>
  <si>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</si>
  <si>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</si>
  <si>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</si>
  <si>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</si>
  <si>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</si>
  <si>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</si>
  <si>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</si>
  <si>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</si>
  <si>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</si>
  <si>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</si>
  <si>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</si>
  <si>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</si>
  <si>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</si>
  <si>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</si>
  <si>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</si>
  <si>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</si>
  <si>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</si>
  <si>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</si>
  <si>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</si>
  <si>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</si>
  <si>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</si>
  <si>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</si>
  <si>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</si>
  <si>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</si>
  <si>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</si>
  <si>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</si>
  <si>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</si>
  <si>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</si>
  <si>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</si>
  <si>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</si>
  <si>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</si>
  <si>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</si>
  <si>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</si>
  <si>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</si>
  <si>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</si>
  <si>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</si>
  <si>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</si>
  <si>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</si>
  <si>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</si>
  <si>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</si>
  <si>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</si>
  <si>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</si>
  <si>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</si>
  <si>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</si>
  <si>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</si>
  <si>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</si>
  <si>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</si>
  <si>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</si>
  <si>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</si>
  <si>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</si>
  <si>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</si>
  <si>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</si>
  <si>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</si>
  <si>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</si>
  <si>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</si>
  <si>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</si>
  <si>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</si>
  <si>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</si>
  <si>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</si>
  <si>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</si>
  <si>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</si>
  <si>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</si>
  <si>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</si>
  <si>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</si>
  <si>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</si>
  <si>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</si>
  <si>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</si>
  <si>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</si>
  <si>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</si>
  <si>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</si>
  <si>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</si>
  <si>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</si>
  <si>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</si>
  <si>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</si>
  <si>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</si>
  <si>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</si>
  <si>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</si>
  <si>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</si>
  <si>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</si>
  <si>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</si>
  <si>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</si>
  <si>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</si>
  <si>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</si>
  <si>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</si>
  <si>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</si>
  <si>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</si>
  <si>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</si>
  <si>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</si>
  <si>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</si>
  <si>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</si>
  <si>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</si>
  <si>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</si>
  <si>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</si>
  <si>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</si>
  <si>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</si>
  <si>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</si>
  <si>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</si>
  <si>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</si>
  <si>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</si>
  <si>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</si>
  <si>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</si>
  <si>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</si>
  <si>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</si>
  <si>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</si>
  <si>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</si>
  <si>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</si>
  <si>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</si>
  <si>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</si>
  <si>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</si>
  <si>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</si>
  <si>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</si>
  <si>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</si>
  <si>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</si>
  <si>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</si>
  <si>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</si>
  <si>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</si>
  <si>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</si>
  <si>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</si>
  <si>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</si>
  <si>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</si>
  <si>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</si>
  <si>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</si>
  <si>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</si>
  <si>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</si>
  <si>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</si>
  <si>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</si>
  <si>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</si>
  <si>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</si>
  <si>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</si>
  <si>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</si>
  <si>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</si>
  <si>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</si>
  <si>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</si>
  <si>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</si>
  <si>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</si>
  <si>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</si>
  <si>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</si>
  <si>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</si>
  <si>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</si>
  <si>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</si>
  <si>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</si>
  <si>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</si>
  <si>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</si>
  <si>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</si>
  <si>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</si>
  <si>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</si>
  <si>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</si>
  <si>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</si>
  <si>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</si>
  <si>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</si>
  <si>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</si>
  <si>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</si>
  <si>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</si>
  <si>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</si>
  <si>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</si>
  <si>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</si>
  <si>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</si>
  <si>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</si>
  <si>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</si>
  <si>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</si>
  <si>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</si>
  <si>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</si>
  <si>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</si>
  <si>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</si>
  <si>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</si>
  <si>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</si>
  <si>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</si>
  <si>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</si>
  <si>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</si>
  <si>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</si>
  <si>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</si>
  <si>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</si>
  <si>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</si>
  <si>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</si>
  <si>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</si>
  <si>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</si>
  <si>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</si>
  <si>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</si>
  <si>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</si>
  <si>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</si>
  <si>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</si>
  <si>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</si>
  <si>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</si>
  <si>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</si>
  <si>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</si>
  <si>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</si>
  <si>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</si>
  <si>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</si>
  <si>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</si>
  <si>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</si>
  <si>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</si>
  <si>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</si>
  <si>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</si>
  <si>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</si>
  <si>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</si>
  <si>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</si>
  <si>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</si>
  <si>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</si>
  <si>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</si>
  <si>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</si>
  <si>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</si>
  <si>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</si>
  <si>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</si>
  <si>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</si>
  <si>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</si>
  <si>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</si>
  <si>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</si>
  <si>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</si>
  <si>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</si>
  <si>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</si>
  <si>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</si>
  <si>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</si>
  <si>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</si>
  <si>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</si>
  <si>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</si>
  <si>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</si>
  <si>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</si>
  <si>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</si>
  <si>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</si>
  <si>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</si>
  <si>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</si>
  <si>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</si>
  <si>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</si>
  <si>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</si>
  <si>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</si>
  <si>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</si>
  <si>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</si>
  <si>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</si>
  <si>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</si>
  <si>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</si>
  <si>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</si>
  <si>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</si>
  <si>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</si>
  <si>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</si>
  <si>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</si>
  <si>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</si>
  <si>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</si>
  <si>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</si>
  <si>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</si>
  <si>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</si>
  <si>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</si>
  <si>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</si>
  <si>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</si>
  <si>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</si>
  <si>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</si>
  <si>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</si>
  <si>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</si>
  <si>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</si>
  <si>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</si>
  <si>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</si>
  <si>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</si>
  <si>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</si>
  <si>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</si>
  <si>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</si>
  <si>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</si>
  <si>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</si>
  <si>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</si>
  <si>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</si>
  <si>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</si>
  <si>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</si>
  <si>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</si>
  <si>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</si>
  <si>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</si>
  <si>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</si>
  <si>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</si>
  <si>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</si>
  <si>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</si>
  <si>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</si>
  <si>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</si>
  <si>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</si>
  <si>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</si>
  <si>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</si>
  <si>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</si>
  <si>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</si>
  <si>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</si>
  <si>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</si>
  <si>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</si>
  <si>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</si>
  <si>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</si>
  <si>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</si>
  <si>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</si>
  <si>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</si>
  <si>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</si>
  <si>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</si>
  <si>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</si>
  <si>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</si>
  <si>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</si>
  <si>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</si>
  <si>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</si>
  <si>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</si>
  <si>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</si>
  <si>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</si>
  <si>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</si>
  <si>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</si>
  <si>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</si>
  <si>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</si>
  <si>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</si>
  <si>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</si>
  <si>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</si>
  <si>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</si>
  <si>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</si>
  <si>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</si>
  <si>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</si>
  <si>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</si>
  <si>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</si>
  <si>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</si>
  <si>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</si>
  <si>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</si>
  <si>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</si>
  <si>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</si>
  <si>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</si>
  <si>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</si>
  <si>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</si>
  <si>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</si>
  <si>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</si>
  <si>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</si>
  <si>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</si>
  <si>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</si>
  <si>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</si>
  <si>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</si>
  <si>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</si>
  <si>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</si>
  <si>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</si>
  <si>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</si>
  <si>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</si>
  <si>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</si>
  <si>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</si>
  <si>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</si>
  <si>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</si>
  <si>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</si>
  <si>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</si>
  <si>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</si>
  <si>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</si>
  <si>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</si>
  <si>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</si>
  <si>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</si>
  <si>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</si>
  <si>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</si>
  <si>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</si>
  <si>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</si>
  <si>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</si>
  <si>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</si>
  <si>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</si>
  <si>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</si>
  <si>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</si>
  <si>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</si>
  <si>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</si>
  <si>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</si>
  <si>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</si>
  <si>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</si>
  <si>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</si>
  <si>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</si>
  <si>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</si>
  <si>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</si>
  <si>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</si>
  <si>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</si>
  <si>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</si>
  <si>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</si>
  <si>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</si>
  <si>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</si>
  <si>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</si>
  <si>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</si>
  <si>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</si>
  <si>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</si>
  <si>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</si>
  <si>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</si>
  <si>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</si>
  <si>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</si>
  <si>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</si>
  <si>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</si>
  <si>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</si>
  <si>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</si>
  <si>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</si>
  <si>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</si>
  <si>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</si>
  <si>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</si>
  <si>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</si>
  <si>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</si>
  <si>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</si>
  <si>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</si>
  <si>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</si>
  <si>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</si>
  <si>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</si>
  <si>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</si>
  <si>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</si>
  <si>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</si>
  <si>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</si>
  <si>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</si>
  <si>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</si>
  <si>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</si>
  <si>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</si>
  <si>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</si>
  <si>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</si>
  <si>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</si>
  <si>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</si>
  <si>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</si>
  <si>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</si>
  <si>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</si>
  <si>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</si>
  <si>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</si>
  <si>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</si>
  <si>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</si>
  <si>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</si>
  <si>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</si>
  <si>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</si>
  <si>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</si>
  <si>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</si>
  <si>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</si>
  <si>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</si>
  <si>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</si>
  <si>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</si>
  <si>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</si>
  <si>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</si>
  <si>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</si>
  <si>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</si>
  <si>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</si>
  <si>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</si>
  <si>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</si>
  <si>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</si>
  <si>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</si>
  <si>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</si>
  <si>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</si>
  <si>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</si>
  <si>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</si>
  <si>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</si>
  <si>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</si>
  <si>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</si>
  <si>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</si>
  <si>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</si>
  <si>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</si>
  <si>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</si>
  <si>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</si>
  <si>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</si>
  <si>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</si>
  <si>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</si>
  <si>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</si>
  <si>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</si>
  <si>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</si>
  <si>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</si>
  <si>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</si>
  <si>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</si>
  <si>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</si>
  <si>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</si>
  <si>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</si>
  <si>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</si>
  <si>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</si>
  <si>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</si>
  <si>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</si>
  <si>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</si>
  <si>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</si>
  <si>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</si>
  <si>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</si>
  <si>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</si>
  <si>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</si>
  <si>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</si>
  <si>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</si>
  <si>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</si>
  <si>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</si>
  <si>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</si>
  <si>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</si>
  <si>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</si>
  <si>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</si>
  <si>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</si>
  <si>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</si>
  <si>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</si>
  <si>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</si>
  <si>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</si>
  <si>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</si>
  <si>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</si>
  <si>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</si>
  <si>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</si>
  <si>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</si>
  <si>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</si>
  <si>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</si>
  <si>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</si>
  <si>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</si>
  <si>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</si>
  <si>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</si>
  <si>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</si>
  <si>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</si>
  <si>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</si>
  <si>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</si>
  <si>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</si>
  <si>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</si>
  <si>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</si>
  <si>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</si>
  <si>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</si>
  <si>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</si>
  <si>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</si>
  <si>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</si>
  <si>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</si>
  <si>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</si>
  <si>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</si>
  <si>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</si>
  <si>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</si>
  <si>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</si>
  <si>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</si>
  <si>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</si>
  <si>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</si>
  <si>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</si>
  <si>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</si>
  <si>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</si>
  <si>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</si>
  <si>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</si>
  <si>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</si>
  <si>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</si>
  <si>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</si>
  <si>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</si>
  <si>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</si>
  <si>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</si>
  <si>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</si>
  <si>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</si>
  <si>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</si>
  <si>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</si>
  <si>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</si>
  <si>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</si>
  <si>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</si>
  <si>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</si>
  <si>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</si>
  <si>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</si>
  <si>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</si>
  <si>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</si>
  <si>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</si>
  <si>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</si>
  <si>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</si>
  <si>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</si>
  <si>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</si>
  <si>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</si>
  <si>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</si>
  <si>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</si>
  <si>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</si>
  <si>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</si>
  <si>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</si>
  <si>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</si>
  <si>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</si>
  <si>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</si>
  <si>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</si>
  <si>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</si>
  <si>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</si>
  <si>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</si>
  <si>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</si>
  <si>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</si>
  <si>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</si>
  <si>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</si>
  <si>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</si>
  <si>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</si>
  <si>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</si>
  <si>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</si>
  <si>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</si>
  <si>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</si>
  <si>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</si>
  <si>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</si>
  <si>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</si>
  <si>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</si>
  <si>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</si>
  <si>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</si>
  <si>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</si>
  <si>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</si>
  <si>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</si>
  <si>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</si>
  <si>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</si>
  <si>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</si>
  <si>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</si>
  <si>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</si>
  <si>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</si>
  <si>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</si>
  <si>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</si>
  <si>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</si>
  <si>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</si>
  <si>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</si>
  <si>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</si>
  <si>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</si>
  <si>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</si>
  <si>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</si>
  <si>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</si>
  <si>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</si>
  <si>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</si>
  <si>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</si>
  <si>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</si>
  <si>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</si>
  <si>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</si>
  <si>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</si>
  <si>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</si>
  <si>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</si>
  <si>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</si>
  <si>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</si>
  <si>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</si>
  <si>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</si>
  <si>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</si>
  <si>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</si>
  <si>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</si>
  <si>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</si>
  <si>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</si>
  <si>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</si>
  <si>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</si>
  <si>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</si>
  <si>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</si>
  <si>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</si>
  <si>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</si>
  <si>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</si>
  <si>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</si>
  <si>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</si>
  <si>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</si>
  <si>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</si>
  <si>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</si>
  <si>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</si>
  <si>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</si>
  <si>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</si>
  <si>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</si>
  <si>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</si>
  <si>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</si>
  <si>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</si>
  <si>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</si>
  <si>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</si>
  <si>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</si>
  <si>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</si>
  <si>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</si>
  <si>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</si>
  <si>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</si>
  <si>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</si>
  <si>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</si>
  <si>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</si>
  <si>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</si>
  <si>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</si>
  <si>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</si>
  <si>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</si>
  <si>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</si>
  <si>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</si>
  <si>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</si>
  <si>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</si>
  <si>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</si>
  <si>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</si>
  <si>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</si>
  <si>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</si>
  <si>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</si>
  <si>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</si>
  <si>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</si>
  <si>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</si>
  <si>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</si>
  <si>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</si>
  <si>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</si>
  <si>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</si>
  <si>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</si>
  <si>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</si>
  <si>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</si>
  <si>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</si>
  <si>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</si>
  <si>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</si>
  <si>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</si>
  <si>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</si>
  <si>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</si>
  <si>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</si>
  <si>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</si>
  <si>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</si>
  <si>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</si>
  <si>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</si>
  <si>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</si>
  <si>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</si>
  <si>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</si>
  <si>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</si>
  <si>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</si>
  <si>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</si>
  <si>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</si>
  <si>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</si>
  <si>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</si>
  <si>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</si>
  <si>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</si>
  <si>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</si>
  <si>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</si>
  <si>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</si>
  <si>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</si>
  <si>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</si>
  <si>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</si>
  <si>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</si>
  <si>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</si>
  <si>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</si>
  <si>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</si>
  <si>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</si>
  <si>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</si>
  <si>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</si>
  <si>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</si>
  <si>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</si>
  <si>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</si>
  <si>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</si>
  <si>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</si>
  <si>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</si>
  <si>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</si>
  <si>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</si>
  <si>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</si>
  <si>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</si>
  <si>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</si>
  <si>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</si>
  <si>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</si>
  <si>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</si>
  <si>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</si>
  <si>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</si>
  <si>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</si>
  <si>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</si>
  <si>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</si>
  <si>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</si>
  <si>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</si>
  <si>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</si>
  <si>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</si>
  <si>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</si>
  <si>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</si>
  <si>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</si>
  <si>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</si>
  <si>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</si>
  <si>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</si>
  <si>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</si>
  <si>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</si>
  <si>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</si>
  <si>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</si>
  <si>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</si>
  <si>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</si>
  <si>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</si>
  <si>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</si>
  <si>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</si>
  <si>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</si>
  <si>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</si>
  <si>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</si>
  <si>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</si>
  <si>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</si>
  <si>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</si>
  <si>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</si>
  <si>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</si>
  <si>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</si>
  <si>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</si>
  <si>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</si>
  <si>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</si>
  <si>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</si>
  <si>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</si>
  <si>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</si>
  <si>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</si>
  <si>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</si>
  <si>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</si>
  <si>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</si>
  <si>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</si>
  <si>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</si>
  <si>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</si>
  <si>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</si>
  <si>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</si>
  <si>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</si>
  <si>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</si>
  <si>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</si>
  <si>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</si>
  <si>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</si>
  <si>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</si>
  <si>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</si>
  <si>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</si>
  <si>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</si>
  <si>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</si>
  <si>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</si>
  <si>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</si>
  <si>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</si>
  <si>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</si>
  <si>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</si>
  <si>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</si>
  <si>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</si>
  <si>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</si>
  <si>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</si>
  <si>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</si>
  <si>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</si>
  <si>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</si>
  <si>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</si>
  <si>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</si>
  <si>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</si>
  <si>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</si>
  <si>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</si>
  <si>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</si>
  <si>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</si>
  <si>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</si>
  <si>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</si>
  <si>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</si>
  <si>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</si>
  <si>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</si>
  <si>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</si>
  <si>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</si>
  <si>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</si>
  <si>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</si>
  <si>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</si>
  <si>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</si>
  <si>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</si>
  <si>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</si>
  <si>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</si>
  <si>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</si>
  <si>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</si>
  <si>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</si>
  <si>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</si>
  <si>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</si>
  <si>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</si>
  <si>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</si>
  <si>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</si>
  <si>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</si>
  <si>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</si>
  <si>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</si>
  <si>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</si>
  <si>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</si>
  <si>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</si>
  <si>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</si>
  <si>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</si>
  <si>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</si>
  <si>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</si>
  <si>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</si>
  <si>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</si>
  <si>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</si>
  <si>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</si>
  <si>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</si>
  <si>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</si>
  <si>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</si>
  <si>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</si>
  <si>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</si>
  <si>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</si>
  <si>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</si>
  <si>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</si>
  <si>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</si>
  <si>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</si>
  <si>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</si>
  <si>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</si>
  <si>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</si>
  <si>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</si>
  <si>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</si>
  <si>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</si>
  <si>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</si>
  <si>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</si>
  <si>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</si>
  <si>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</si>
  <si>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</si>
  <si>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</si>
  <si>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</si>
  <si>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</si>
  <si>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</si>
  <si>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</si>
  <si>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</si>
  <si>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</si>
  <si>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</si>
  <si>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</si>
  <si>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</si>
  <si>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</si>
  <si>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</si>
  <si>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</si>
  <si>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</si>
  <si>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</si>
  <si>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</si>
  <si>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</si>
  <si>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</si>
  <si>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</si>
  <si>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</si>
  <si>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</si>
  <si>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</si>
  <si>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</si>
  <si>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</si>
  <si>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</si>
  <si>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</si>
  <si>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</si>
  <si>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</si>
  <si>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</si>
  <si>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</si>
  <si>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</si>
  <si>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</si>
  <si>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</si>
  <si>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</si>
  <si>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</si>
  <si>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</si>
  <si>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</si>
  <si>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</si>
  <si>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</si>
  <si>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</si>
  <si>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</si>
  <si>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</si>
  <si>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</si>
  <si>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</si>
  <si>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</si>
  <si>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</si>
  <si>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</si>
  <si>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</si>
  <si>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</si>
  <si>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</si>
  <si>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</si>
  <si>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</si>
  <si>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</si>
  <si>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</si>
  <si>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</si>
  <si>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</si>
  <si>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</si>
  <si>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</si>
  <si>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</si>
  <si>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</si>
  <si>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</si>
  <si>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</si>
  <si>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</si>
  <si>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</si>
  <si>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</si>
  <si>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</si>
  <si>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</si>
  <si>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</si>
  <si>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</si>
  <si>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</si>
  <si>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</si>
  <si>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</si>
  <si>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</si>
  <si>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</si>
  <si>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</si>
  <si>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</si>
  <si>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</si>
  <si>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</si>
  <si>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</si>
  <si>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</si>
  <si>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</si>
  <si>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</si>
  <si>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</si>
  <si>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</si>
  <si>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</si>
  <si>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</si>
  <si>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</si>
  <si>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</si>
  <si>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</si>
  <si>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</si>
  <si>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</si>
  <si>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</si>
  <si>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</si>
  <si>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</si>
  <si>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</si>
  <si>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</si>
  <si>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</si>
  <si>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</si>
  <si>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</si>
  <si>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</si>
  <si>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</si>
  <si>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</si>
  <si>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</si>
  <si>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</si>
  <si>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</si>
  <si>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</si>
  <si>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</si>
  <si>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</si>
  <si>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</si>
  <si>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</si>
  <si>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</si>
  <si>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</si>
  <si>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</si>
  <si>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</si>
  <si>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</si>
  <si>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</si>
  <si>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</si>
  <si>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</si>
  <si>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</si>
  <si>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</si>
  <si>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</si>
  <si>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</si>
  <si>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</si>
  <si>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</si>
  <si>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</si>
  <si>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</si>
  <si>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</si>
  <si>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</si>
  <si>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</si>
  <si>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</si>
  <si>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</si>
  <si>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</si>
  <si>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</si>
  <si>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</si>
  <si>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</si>
  <si>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</si>
  <si>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</si>
  <si>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</si>
  <si>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</si>
  <si>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</si>
  <si>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</si>
  <si>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</si>
  <si>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</si>
  <si>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</si>
  <si>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</si>
  <si>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</si>
  <si>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</si>
  <si>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</si>
  <si>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</si>
  <si>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</si>
  <si>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</si>
  <si>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</si>
  <si>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</si>
  <si>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</si>
  <si>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</si>
  <si>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</si>
  <si>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</si>
  <si>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</si>
  <si>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</si>
  <si>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</si>
  <si>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</si>
  <si>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</si>
  <si>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</si>
  <si>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</si>
  <si>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</si>
  <si>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</si>
  <si>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</si>
  <si>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</si>
  <si>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</si>
  <si>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</si>
  <si>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</si>
  <si>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</si>
  <si>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</si>
  <si>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</si>
  <si>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</si>
  <si>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</si>
  <si>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</si>
  <si>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</si>
  <si>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</si>
  <si>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</si>
  <si>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</si>
  <si>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</si>
  <si>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</si>
  <si>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</si>
  <si>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</si>
  <si>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</si>
  <si>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</si>
  <si>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</si>
  <si>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</si>
  <si>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</si>
  <si>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</si>
  <si>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</si>
  <si>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</si>
  <si>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</si>
  <si>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</si>
  <si>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</si>
  <si>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</si>
  <si>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</si>
  <si>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</si>
  <si>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</si>
  <si>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</si>
  <si>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</si>
  <si>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</si>
  <si>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</si>
  <si>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</si>
  <si>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</si>
  <si>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</si>
  <si>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</si>
  <si>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</si>
  <si>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</si>
  <si>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</si>
  <si>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</si>
  <si>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</si>
  <si>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</si>
  <si>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</si>
  <si>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</si>
  <si>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</si>
  <si>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</si>
  <si>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</si>
  <si>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</si>
  <si>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</si>
  <si>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</si>
  <si>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</si>
  <si>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</si>
  <si>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</si>
  <si>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</si>
  <si>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</si>
  <si>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</si>
  <si>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</si>
  <si>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</si>
  <si>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</si>
  <si>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</si>
  <si>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</si>
  <si>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</si>
  <si>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</si>
  <si>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</si>
  <si>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</si>
  <si>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</si>
  <si>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</si>
  <si>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</si>
  <si>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</si>
  <si>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</si>
  <si>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</si>
  <si>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</si>
  <si>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</si>
  <si>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</si>
  <si>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</si>
  <si>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</si>
  <si>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</si>
  <si>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</si>
  <si>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</si>
  <si>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</si>
  <si>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</si>
  <si>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</si>
  <si>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</si>
  <si>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</si>
  <si>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</si>
  <si>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</si>
  <si>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</si>
  <si>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</si>
  <si>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</si>
  <si>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</si>
  <si>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</si>
  <si>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</si>
  <si>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</si>
  <si>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</si>
  <si>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</si>
  <si>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</si>
  <si>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</si>
  <si>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</si>
  <si>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</si>
  <si>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</si>
  <si>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</si>
  <si>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</si>
  <si>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</si>
  <si>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</si>
  <si>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</si>
  <si>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</si>
  <si>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</si>
  <si>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</si>
  <si>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</si>
  <si>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</si>
  <si>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</si>
  <si>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</si>
  <si>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</si>
  <si>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</si>
  <si>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</si>
  <si>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</si>
  <si>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</si>
  <si>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</si>
  <si>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</si>
  <si>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</si>
  <si>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</si>
  <si>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</si>
  <si>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</si>
  <si>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</si>
  <si>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</si>
  <si>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</si>
  <si>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</si>
  <si>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</si>
  <si>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</si>
  <si>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</si>
  <si>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</si>
  <si>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</si>
  <si>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</si>
  <si>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</si>
  <si>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</si>
  <si>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</si>
  <si>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</si>
  <si>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</si>
  <si>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</si>
  <si>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</si>
  <si>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</si>
  <si>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</si>
  <si>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</si>
  <si>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</si>
  <si>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</si>
  <si>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</si>
  <si>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</si>
  <si>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</si>
  <si>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</si>
  <si>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</si>
  <si>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</si>
  <si>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</si>
  <si>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</si>
  <si>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</si>
  <si>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</si>
  <si>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</si>
  <si>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</si>
  <si>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</si>
  <si>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</si>
  <si>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</si>
  <si>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</si>
  <si>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</si>
  <si>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</si>
  <si>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</si>
  <si>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</si>
  <si>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</si>
  <si>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</si>
  <si>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</si>
  <si>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</si>
  <si>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</si>
  <si>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</si>
  <si>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</si>
  <si>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</si>
  <si>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</si>
  <si>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</si>
  <si>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</si>
  <si>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</si>
  <si>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</si>
  <si>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</si>
  <si>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</si>
  <si>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</si>
  <si>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</si>
  <si>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</si>
  <si>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</si>
  <si>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</si>
  <si>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</si>
  <si>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</si>
  <si>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</si>
  <si>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</si>
  <si>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</si>
  <si>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</si>
  <si>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</si>
  <si>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</si>
  <si>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</si>
  <si>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</si>
  <si>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</si>
  <si>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</si>
  <si>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</si>
  <si>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</si>
  <si>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</si>
  <si>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</si>
  <si>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</si>
  <si>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</si>
  <si>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</si>
  <si>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</si>
  <si>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</si>
  <si>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</si>
  <si>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</si>
  <si>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</si>
  <si>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</si>
  <si>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</si>
  <si>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</si>
  <si>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</si>
  <si>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</si>
  <si>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</si>
  <si>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</si>
  <si>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</si>
  <si>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</si>
  <si>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</si>
  <si>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</si>
  <si>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</si>
  <si>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</si>
  <si>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</si>
  <si>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</si>
  <si>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</si>
  <si>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</si>
  <si>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</si>
  <si>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</si>
  <si>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</si>
  <si>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</si>
  <si>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</si>
  <si>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</si>
  <si>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</si>
  <si>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</si>
  <si>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</si>
  <si>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</si>
  <si>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</si>
  <si>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</si>
  <si>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</si>
  <si>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</si>
  <si>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</si>
  <si>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</si>
  <si>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</si>
  <si>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</si>
  <si>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</si>
  <si>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</si>
  <si>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</si>
  <si>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</si>
  <si>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</si>
  <si>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</si>
  <si>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</si>
  <si>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</si>
  <si>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</si>
  <si>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</si>
  <si>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</si>
  <si>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</si>
  <si>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</si>
  <si>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</si>
  <si>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</si>
  <si>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</si>
  <si>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</si>
  <si>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</si>
  <si>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</si>
  <si>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</si>
  <si>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</si>
  <si>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</si>
  <si>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</si>
  <si>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</si>
  <si>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</si>
  <si>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</si>
  <si>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</si>
  <si>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</si>
  <si>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</si>
  <si>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</si>
  <si>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</si>
  <si>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</si>
  <si>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</si>
  <si>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</si>
  <si>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</si>
  <si>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</si>
  <si>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</si>
  <si>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</si>
  <si>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</si>
  <si>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</si>
  <si>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</si>
  <si>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</si>
  <si>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</si>
  <si>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</si>
  <si>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</si>
  <si>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</si>
  <si>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</si>
  <si>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</si>
  <si>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</si>
  <si>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</si>
  <si>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</si>
  <si>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</si>
  <si>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</si>
  <si>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</si>
  <si>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</si>
  <si>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</si>
  <si>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</si>
  <si>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</si>
  <si>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</si>
  <si>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</si>
  <si>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</si>
  <si>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</si>
  <si>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</si>
  <si>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</si>
  <si>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</si>
  <si>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</si>
  <si>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</si>
  <si>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</si>
  <si>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</si>
  <si>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</si>
  <si>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</si>
  <si>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</si>
  <si>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</si>
  <si>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</si>
  <si>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</si>
  <si>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</si>
  <si>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</si>
  <si>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</si>
  <si>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</si>
  <si>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</si>
  <si>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</si>
  <si>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</si>
  <si>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</si>
  <si>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</si>
  <si>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</si>
  <si>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</si>
  <si>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</si>
  <si>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</si>
  <si>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</si>
  <si>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</si>
  <si>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</si>
  <si>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</si>
  <si>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</si>
  <si>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</si>
  <si>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</si>
  <si>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</si>
  <si>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</si>
  <si>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</si>
  <si>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</si>
  <si>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</si>
  <si>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</si>
  <si>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</si>
  <si>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</si>
  <si>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</si>
  <si>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</si>
  <si>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</si>
  <si>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</si>
  <si>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</si>
  <si>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</si>
  <si>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</si>
  <si>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</si>
  <si>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</si>
  <si>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</si>
  <si>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</si>
  <si>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</si>
  <si>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</si>
  <si>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</si>
  <si>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</si>
  <si>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</si>
  <si>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</si>
  <si>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</si>
  <si>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</si>
  <si>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</si>
  <si>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</si>
  <si>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</si>
  <si>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</si>
  <si>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</si>
  <si>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</si>
  <si>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</si>
  <si>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</si>
  <si>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</si>
  <si>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</si>
  <si>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</si>
  <si>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</si>
  <si>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</si>
  <si>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</si>
  <si>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</si>
  <si>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</si>
  <si>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</si>
  <si>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</si>
  <si>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</si>
  <si>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</si>
  <si>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</si>
  <si>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</si>
  <si>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</si>
  <si>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</si>
  <si>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</si>
  <si>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</si>
  <si>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</si>
  <si>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</si>
  <si>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</si>
  <si>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</si>
  <si>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</si>
  <si>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</si>
  <si>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</si>
  <si>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</si>
  <si>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</si>
  <si>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</si>
  <si>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</si>
  <si>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</si>
  <si>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</si>
  <si>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</si>
  <si>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</si>
  <si>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</si>
  <si>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</si>
  <si>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</si>
  <si>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</si>
  <si>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</si>
  <si>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</si>
  <si>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</si>
  <si>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</si>
  <si>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</si>
  <si>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</si>
  <si>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</si>
  <si>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</si>
  <si>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</si>
  <si>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</si>
  <si>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</si>
  <si>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</si>
  <si>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</si>
  <si>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</si>
  <si>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</si>
  <si>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</si>
  <si>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</si>
  <si>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</si>
  <si>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</si>
  <si>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</si>
  <si>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</si>
  <si>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</si>
  <si>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</si>
  <si>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</si>
  <si>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</si>
  <si>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</si>
  <si>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</si>
  <si>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</si>
  <si>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</si>
  <si>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</si>
  <si>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</si>
  <si>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</si>
  <si>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</si>
  <si>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</si>
  <si>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</si>
  <si>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</si>
  <si>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</si>
  <si>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</si>
  <si>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</si>
  <si>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</si>
  <si>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</si>
  <si>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</si>
  <si>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</si>
  <si>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</si>
  <si>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</si>
  <si>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</si>
  <si>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</si>
  <si>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</si>
  <si>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</si>
  <si>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</si>
  <si>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</si>
  <si>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</si>
  <si>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</si>
  <si>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</si>
  <si>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</si>
  <si>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</si>
  <si>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</si>
  <si>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</si>
  <si>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</si>
  <si>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</si>
  <si>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</si>
  <si>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</si>
  <si>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</si>
  <si>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</si>
  <si>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</si>
  <si>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</si>
  <si>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</si>
  <si>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</si>
  <si>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</si>
  <si>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</si>
  <si>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</si>
  <si>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</si>
  <si>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</si>
  <si>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</si>
  <si>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</si>
  <si>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</si>
  <si>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</si>
  <si>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</si>
  <si>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</si>
  <si>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</si>
  <si>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</si>
  <si>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</si>
  <si>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</si>
  <si>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</si>
  <si>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</si>
  <si>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</si>
  <si>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</si>
  <si>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</si>
  <si>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</si>
  <si>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</si>
  <si>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</si>
  <si>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</si>
  <si>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</si>
  <si>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</si>
  <si>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</si>
  <si>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</si>
  <si>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</si>
  <si>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</si>
  <si>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</si>
  <si>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</si>
  <si>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</si>
  <si>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</si>
  <si>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</si>
  <si>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</si>
  <si>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</si>
  <si>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</si>
  <si>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</si>
  <si>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</si>
  <si>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</si>
  <si>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</si>
  <si>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</si>
  <si>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</si>
  <si>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</si>
  <si>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</si>
  <si>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</si>
  <si>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</si>
  <si>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</si>
  <si>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</si>
  <si>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</si>
  <si>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</si>
  <si>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</si>
  <si>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</si>
  <si>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</si>
  <si>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</si>
  <si>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</si>
  <si>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</si>
  <si>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</si>
  <si>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</si>
  <si>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</si>
  <si>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</si>
  <si>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</si>
  <si>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</si>
  <si>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</si>
  <si>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</si>
  <si>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</si>
  <si>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</si>
  <si>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</si>
  <si>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</si>
  <si>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</si>
  <si>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</si>
  <si>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</si>
  <si>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</si>
  <si>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</si>
  <si>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</si>
  <si>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</si>
  <si>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</si>
  <si>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</si>
  <si>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</si>
  <si>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</si>
  <si>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</si>
  <si>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</si>
  <si>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</si>
  <si>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</si>
  <si>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</si>
  <si>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</si>
  <si>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</si>
  <si>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</si>
  <si>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</si>
  <si>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</si>
  <si>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</si>
  <si>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</si>
  <si>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</si>
  <si>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</si>
  <si>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</si>
  <si>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</si>
  <si>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</si>
  <si>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</si>
  <si>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</si>
  <si>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</si>
  <si>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</si>
  <si>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</si>
  <si>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</si>
  <si>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</si>
  <si>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</si>
  <si>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</si>
  <si>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</si>
  <si>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</si>
  <si>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</si>
  <si>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</si>
  <si>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</si>
  <si>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</si>
  <si>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</si>
  <si>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</si>
  <si>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</si>
  <si>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</si>
  <si>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</si>
  <si>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</si>
  <si>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</si>
  <si>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</si>
  <si>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</si>
  <si>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</si>
  <si>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</si>
  <si>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</si>
  <si>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</si>
  <si>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</si>
  <si>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</si>
  <si>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</si>
  <si>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</si>
  <si>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</si>
  <si>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</si>
  <si>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</si>
  <si>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</si>
  <si>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</si>
  <si>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</si>
  <si>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</si>
  <si>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</si>
  <si>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</si>
  <si>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</si>
  <si>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</si>
  <si>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</si>
  <si>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</si>
  <si>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</si>
  <si>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</si>
  <si>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</si>
  <si>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</si>
  <si>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</si>
  <si>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</si>
  <si>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</si>
  <si>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</si>
  <si>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</si>
  <si>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</si>
  <si>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</si>
  <si>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</si>
  <si>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</si>
  <si>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</si>
  <si>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</si>
  <si>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</si>
  <si>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</si>
  <si>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</si>
  <si>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</si>
  <si>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</si>
  <si>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</si>
  <si>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</si>
  <si>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</si>
  <si>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</si>
  <si>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</si>
  <si>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</si>
  <si>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</si>
  <si>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</si>
  <si>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</si>
  <si>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</si>
  <si>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</si>
  <si>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</si>
  <si>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</si>
  <si>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</si>
  <si>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</si>
  <si>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</si>
  <si>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</si>
  <si>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</si>
  <si>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</si>
  <si>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</si>
  <si>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</si>
  <si>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</si>
  <si>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</si>
  <si>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</si>
  <si>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</si>
  <si>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</si>
  <si>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</si>
  <si>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</si>
  <si>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</si>
  <si>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</si>
  <si>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</si>
  <si>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</si>
  <si>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</si>
  <si>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</si>
  <si>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</si>
  <si>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</si>
  <si>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</si>
  <si>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</si>
  <si>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</si>
  <si>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</si>
  <si>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</si>
  <si>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</si>
  <si>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</si>
  <si>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</si>
  <si>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</si>
  <si>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</si>
  <si>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</si>
  <si>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</si>
  <si>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</si>
  <si>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</si>
  <si>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</si>
  <si>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</si>
  <si>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</si>
  <si>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</si>
  <si>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</si>
  <si>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</si>
  <si>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</si>
  <si>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</si>
  <si>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</si>
  <si>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</si>
  <si>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</si>
  <si>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</si>
  <si>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</si>
  <si>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</si>
  <si>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</si>
  <si>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</si>
  <si>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</si>
  <si>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</si>
  <si>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</si>
  <si>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</si>
  <si>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</si>
  <si>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</si>
  <si>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</si>
  <si>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</si>
  <si>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</si>
  <si>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</si>
  <si>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</si>
  <si>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</si>
  <si>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</si>
  <si>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</si>
  <si>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</si>
  <si>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</si>
  <si>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</si>
  <si>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</si>
  <si>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</si>
  <si>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</si>
  <si>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</si>
  <si>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</si>
  <si>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</si>
  <si>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</si>
  <si>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</si>
  <si>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</si>
  <si>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</si>
  <si>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</si>
  <si>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</si>
  <si>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</si>
  <si>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</si>
  <si>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</si>
  <si>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</si>
  <si>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</si>
  <si>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</si>
  <si>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</si>
  <si>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</si>
  <si>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</si>
  <si>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</si>
  <si>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</si>
  <si>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</si>
  <si>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</si>
  <si>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</si>
  <si>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</si>
  <si>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</si>
  <si>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</si>
  <si>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</si>
  <si>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</si>
  <si>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</si>
  <si>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</si>
  <si>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</si>
  <si>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</si>
  <si>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</si>
  <si>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</si>
  <si>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</si>
  <si>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</si>
  <si>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</si>
  <si>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</si>
  <si>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</si>
  <si>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</si>
  <si>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</si>
  <si>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</si>
  <si>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</si>
  <si>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</si>
  <si>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</si>
  <si>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</si>
  <si>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</si>
  <si>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</si>
  <si>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</si>
  <si>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</si>
  <si>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</si>
  <si>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</si>
  <si>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</si>
  <si>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</si>
  <si>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</si>
  <si>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</si>
  <si>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</si>
  <si>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</si>
  <si>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</si>
  <si>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</si>
  <si>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</si>
  <si>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</si>
  <si>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</si>
  <si>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</si>
  <si>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</si>
  <si>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</si>
  <si>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</si>
  <si>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</si>
  <si>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</si>
  <si>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</si>
  <si>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</si>
  <si>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</si>
  <si>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</si>
  <si>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</si>
  <si>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</si>
  <si>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</si>
  <si>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</si>
  <si>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</si>
  <si>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</si>
  <si>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</si>
  <si>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</si>
  <si>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</si>
  <si>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</si>
  <si>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</si>
  <si>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</si>
  <si>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</si>
  <si>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</si>
  <si>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</si>
  <si>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</si>
  <si>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</si>
  <si>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</si>
  <si>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</si>
  <si>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</si>
  <si>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</si>
  <si>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</si>
  <si>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</si>
  <si>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</si>
  <si>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</si>
  <si>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</si>
  <si>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</si>
  <si>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</si>
  <si>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</si>
  <si>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</si>
  <si>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</si>
  <si>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</si>
  <si>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</si>
  <si>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</si>
  <si>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</si>
  <si>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</si>
  <si>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</si>
  <si>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</si>
  <si>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</si>
  <si>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</si>
  <si>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</si>
  <si>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</si>
  <si>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</si>
  <si>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</si>
  <si>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</si>
  <si>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</si>
  <si>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</si>
  <si>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</si>
  <si>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</si>
  <si>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</si>
  <si>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</si>
  <si>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</si>
  <si>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</si>
  <si>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</si>
  <si>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</si>
  <si>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</si>
  <si>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</si>
  <si>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</si>
  <si>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</si>
  <si>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</si>
  <si>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</si>
  <si>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</si>
  <si>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</si>
  <si>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</si>
  <si>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</si>
  <si>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</si>
  <si>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</si>
  <si>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</si>
  <si>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</si>
  <si>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</si>
  <si>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</si>
  <si>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</si>
  <si>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</si>
  <si>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</si>
  <si>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</si>
  <si>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</si>
  <si>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</si>
  <si>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</si>
  <si>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</si>
  <si>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</si>
  <si>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</si>
  <si>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</si>
  <si>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</si>
  <si>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</si>
  <si>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</si>
  <si>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</si>
  <si>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</si>
  <si>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</si>
  <si>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</si>
  <si>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</si>
  <si>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</si>
  <si>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</si>
  <si>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</si>
  <si>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</si>
  <si>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</si>
  <si>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</si>
  <si>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</si>
  <si>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</si>
  <si>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</si>
  <si>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</si>
  <si>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</si>
  <si>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</si>
  <si>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</si>
  <si>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</si>
  <si>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</si>
  <si>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</si>
  <si>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</si>
  <si>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</si>
  <si>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</si>
  <si>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</si>
  <si>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</si>
  <si>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</si>
  <si>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</si>
  <si>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</si>
  <si>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</si>
  <si>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</si>
  <si>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</si>
  <si>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</si>
  <si>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</si>
  <si>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</si>
  <si>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</si>
  <si>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</si>
  <si>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</si>
  <si>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</si>
  <si>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</si>
  <si>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</si>
  <si>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</si>
  <si>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</si>
  <si>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</si>
  <si>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</si>
  <si>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</si>
  <si>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</si>
  <si>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</si>
  <si>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</si>
  <si>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</si>
  <si>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</si>
  <si>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</si>
  <si>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</si>
  <si>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</si>
  <si>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</si>
  <si>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</si>
  <si>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</si>
  <si>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</si>
  <si>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</si>
  <si>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</si>
  <si>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</si>
  <si>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</si>
  <si>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</si>
  <si>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</si>
  <si>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</si>
  <si>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</si>
  <si>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</si>
  <si>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</si>
  <si>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</si>
  <si>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</si>
  <si>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</si>
  <si>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</si>
  <si>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</si>
  <si>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</si>
  <si>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</si>
  <si>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</si>
  <si>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</si>
  <si>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</si>
  <si>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</si>
  <si>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</si>
  <si>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</si>
  <si>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</si>
  <si>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</si>
  <si>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</si>
  <si>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</si>
  <si>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</si>
  <si>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</si>
  <si>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</si>
  <si>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</si>
  <si>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</si>
  <si>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</si>
  <si>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</si>
  <si>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</si>
  <si>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</si>
  <si>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</si>
  <si>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</si>
  <si>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</si>
  <si>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</si>
  <si>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</si>
  <si>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</si>
  <si>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</si>
  <si>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</si>
  <si>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</si>
  <si>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</si>
  <si>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</si>
  <si>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</si>
  <si>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</si>
  <si>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</si>
  <si>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</si>
  <si>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</si>
  <si>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</si>
  <si>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</si>
  <si>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</si>
  <si>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</si>
  <si>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</si>
  <si>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</si>
  <si>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</si>
  <si>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</si>
  <si>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</si>
  <si>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</si>
  <si>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</si>
  <si>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</si>
  <si>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</si>
  <si>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</si>
  <si>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</si>
  <si>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</si>
  <si>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</si>
  <si>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</si>
  <si>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</si>
  <si>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</si>
  <si>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</si>
  <si>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</si>
  <si>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</si>
  <si>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</si>
  <si>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</si>
  <si>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</si>
  <si>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</si>
  <si>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</si>
  <si>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</si>
  <si>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</si>
  <si>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</si>
  <si>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</si>
  <si>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</si>
  <si>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</si>
  <si>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</si>
  <si>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</si>
  <si>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</si>
  <si>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</si>
  <si>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</si>
  <si>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</si>
  <si>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</si>
  <si>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</si>
  <si>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</si>
  <si>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</si>
  <si>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</si>
  <si>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</si>
  <si>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</si>
  <si>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</si>
  <si>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</si>
  <si>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</si>
  <si>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</si>
  <si>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</si>
  <si>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</si>
  <si>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</si>
  <si>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</si>
  <si>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</si>
  <si>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</si>
  <si>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</si>
  <si>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</si>
  <si>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</si>
  <si>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</si>
  <si>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</si>
  <si>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</si>
  <si>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</si>
  <si>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</si>
  <si>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</si>
  <si>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</si>
  <si>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</si>
  <si>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</si>
  <si>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</si>
  <si>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</si>
  <si>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</si>
  <si>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</si>
  <si>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</si>
  <si>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</si>
  <si>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</si>
  <si>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</si>
  <si>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</si>
  <si>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</si>
  <si>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</si>
  <si>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</si>
  <si>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</si>
  <si>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</si>
  <si>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</si>
  <si>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</si>
  <si>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</si>
  <si>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</si>
  <si>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</si>
  <si>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</si>
  <si>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</si>
  <si>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</si>
  <si>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</si>
  <si>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</si>
  <si>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</si>
  <si>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</si>
  <si>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</si>
  <si>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</si>
  <si>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</si>
  <si>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</si>
  <si>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</si>
  <si>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</si>
  <si>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</si>
  <si>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</si>
  <si>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</si>
  <si>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</si>
  <si>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</si>
  <si>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</si>
  <si>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</si>
  <si>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</si>
  <si>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</si>
  <si>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</si>
  <si>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</si>
  <si>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</si>
  <si>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</si>
  <si>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</si>
  <si>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</si>
  <si>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</si>
  <si>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</si>
  <si>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</si>
  <si>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</si>
  <si>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</si>
  <si>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</si>
  <si>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</si>
  <si>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</si>
  <si>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</si>
  <si>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</si>
  <si>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</si>
  <si>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</si>
  <si>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</si>
  <si>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</si>
  <si>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</si>
  <si>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</si>
  <si>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</si>
  <si>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</si>
  <si>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</si>
  <si>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</si>
  <si>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</si>
  <si>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</si>
  <si>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</si>
  <si>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</si>
  <si>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</si>
  <si>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</si>
  <si>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</si>
  <si>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</si>
  <si>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</si>
  <si>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</si>
  <si>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</si>
  <si>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</si>
  <si>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</si>
  <si>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</si>
  <si>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</si>
  <si>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</si>
  <si>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</si>
  <si>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</si>
  <si>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</si>
  <si>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</si>
  <si>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</si>
  <si>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</si>
  <si>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</si>
  <si>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</si>
  <si>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</si>
  <si>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</si>
  <si>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</si>
  <si>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</si>
  <si>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</si>
  <si>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</si>
  <si>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</si>
  <si>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</si>
  <si>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</si>
  <si>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</si>
  <si>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</si>
  <si>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</si>
  <si>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</si>
  <si>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</si>
  <si>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</si>
  <si>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</si>
  <si>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</si>
  <si>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</si>
  <si>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</si>
  <si>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</si>
  <si>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</si>
  <si>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</si>
  <si>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</si>
  <si>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</si>
  <si>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</si>
  <si>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</si>
  <si>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</si>
  <si>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</si>
  <si>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</si>
  <si>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</si>
  <si>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</si>
  <si>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</si>
  <si>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</si>
  <si>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</si>
  <si>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</si>
  <si>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</si>
  <si>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</si>
  <si>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</si>
  <si>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</si>
  <si>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</si>
  <si>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</si>
  <si>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</si>
  <si>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</si>
  <si>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</si>
  <si>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</si>
  <si>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</si>
  <si>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</si>
  <si>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</si>
  <si>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</si>
  <si>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</si>
  <si>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</si>
  <si>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</si>
  <si>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</si>
  <si>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</si>
  <si>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</si>
  <si>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</si>
  <si>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</si>
  <si>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</si>
  <si>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</si>
  <si>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</si>
  <si>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</si>
  <si>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</si>
  <si>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</si>
  <si>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</si>
  <si>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</si>
  <si>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</si>
  <si>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</si>
  <si>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</si>
  <si>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</si>
  <si>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</si>
  <si>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</si>
  <si>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</si>
  <si>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</si>
  <si>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</si>
  <si>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</si>
  <si>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</si>
  <si>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</si>
  <si>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</si>
  <si>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</si>
  <si>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</si>
  <si>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</si>
  <si>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</si>
  <si>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</si>
  <si>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</si>
  <si>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</si>
  <si>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</si>
  <si>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</si>
  <si>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</si>
  <si>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</si>
  <si>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</si>
  <si>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</si>
  <si>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</si>
  <si>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</si>
  <si>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</si>
  <si>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</si>
  <si>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</si>
  <si>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</si>
  <si>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</si>
  <si>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</si>
  <si>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</si>
  <si>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</si>
  <si>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</si>
  <si>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</si>
  <si>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</si>
  <si>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</si>
  <si>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</si>
  <si>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</si>
  <si>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</si>
  <si>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</si>
  <si>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</si>
  <si>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</si>
  <si>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</si>
  <si>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</si>
  <si>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</si>
  <si>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</si>
  <si>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</si>
  <si>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</si>
  <si>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</si>
  <si>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</si>
  <si>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</si>
  <si>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</si>
  <si>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</si>
  <si>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</si>
  <si>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</si>
  <si>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</si>
  <si>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</si>
  <si>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</si>
  <si>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</si>
  <si>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</si>
  <si>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</si>
  <si>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</si>
  <si>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</si>
  <si>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</si>
  <si>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</si>
  <si>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</si>
  <si>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</si>
  <si>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</si>
  <si>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</si>
  <si>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</si>
  <si>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</si>
  <si>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</si>
  <si>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</si>
  <si>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</si>
  <si>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</si>
  <si>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</si>
  <si>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</si>
  <si>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</si>
  <si>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</si>
  <si>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</si>
  <si>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</si>
  <si>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</si>
  <si>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</si>
  <si>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</si>
  <si>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</si>
  <si>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</si>
  <si>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</si>
  <si>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</si>
  <si>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</si>
  <si>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</si>
  <si>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</si>
  <si>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</si>
  <si>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</si>
  <si>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</si>
  <si>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</si>
  <si>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</si>
  <si>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</si>
  <si>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</si>
  <si>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</si>
  <si>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</si>
  <si>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</si>
  <si>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</si>
  <si>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</si>
  <si>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</si>
  <si>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</si>
  <si>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</si>
  <si>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</si>
  <si>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</si>
  <si>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</si>
  <si>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</si>
  <si>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</si>
  <si>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</si>
  <si>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</si>
  <si>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</si>
  <si>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</si>
  <si>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</si>
  <si>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</si>
  <si>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</si>
  <si>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</si>
  <si>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</si>
  <si>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</si>
  <si>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</si>
  <si>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</si>
  <si>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</si>
  <si>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</si>
  <si>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</si>
  <si>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</si>
  <si>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</si>
  <si>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</si>
  <si>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</si>
  <si>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</si>
  <si>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</si>
  <si>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</si>
  <si>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</si>
  <si>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</si>
  <si>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</si>
  <si>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</si>
  <si>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</si>
  <si>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</si>
  <si>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</si>
  <si>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</si>
  <si>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</si>
  <si>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</si>
  <si>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</si>
  <si>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</si>
  <si>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</si>
  <si>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</si>
  <si>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</si>
  <si>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</si>
  <si>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</si>
  <si>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</si>
  <si>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</si>
  <si>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</si>
  <si>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</si>
  <si>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</si>
  <si>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</si>
  <si>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</si>
  <si>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</si>
  <si>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</si>
  <si>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</si>
  <si>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</si>
  <si>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</si>
  <si>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</si>
  <si>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</si>
  <si>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</si>
  <si>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</si>
  <si>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</si>
  <si>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</si>
  <si>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</si>
  <si>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</si>
  <si>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</si>
  <si>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</si>
  <si>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</si>
  <si>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</si>
  <si>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</si>
  <si>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</si>
  <si>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</si>
  <si>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</si>
  <si>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</si>
  <si>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</si>
  <si>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</si>
  <si>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</si>
  <si>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</si>
  <si>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</si>
  <si>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</si>
  <si>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</si>
  <si>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</si>
  <si>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</si>
  <si>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</si>
  <si>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</si>
  <si>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</si>
  <si>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</si>
  <si>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</si>
  <si>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</si>
  <si>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</si>
  <si>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</si>
  <si>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</si>
  <si>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</si>
  <si>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</si>
  <si>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</si>
  <si>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</si>
  <si>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</si>
  <si>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</si>
  <si>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</si>
  <si>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</si>
  <si>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</si>
  <si>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</si>
  <si>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</si>
  <si>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</si>
  <si>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</si>
  <si>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</si>
  <si>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</si>
  <si>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</si>
  <si>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</si>
  <si>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</si>
  <si>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</si>
  <si>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</si>
  <si>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</si>
  <si>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</si>
  <si>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</si>
  <si>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</si>
  <si>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</si>
  <si>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</si>
  <si>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</si>
  <si>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</si>
  <si>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</si>
  <si>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</si>
  <si>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</si>
  <si>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</si>
  <si>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</si>
  <si>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</si>
  <si>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</si>
  <si>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</si>
  <si>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</si>
  <si>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</si>
  <si>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</si>
  <si>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</si>
  <si>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</si>
  <si>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</si>
  <si>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</si>
  <si>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</si>
  <si>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</si>
  <si>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</si>
  <si>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</si>
  <si>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</si>
  <si>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</si>
  <si>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</si>
  <si>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</si>
  <si>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</si>
  <si>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</si>
  <si>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</si>
  <si>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</si>
  <si>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</si>
  <si>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</si>
  <si>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</si>
  <si>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</si>
  <si>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</si>
  <si>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</si>
  <si>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</si>
  <si>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</si>
  <si>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</si>
  <si>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</si>
  <si>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</si>
  <si>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</si>
  <si>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</si>
  <si>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</si>
  <si>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</si>
  <si>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</si>
  <si>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</si>
  <si>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</si>
  <si>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</si>
  <si>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</si>
  <si>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</si>
  <si>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</si>
  <si>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</si>
  <si>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</si>
  <si>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</si>
  <si>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</si>
  <si>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</si>
  <si>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</si>
  <si>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</si>
  <si>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</si>
  <si>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</si>
  <si>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</si>
  <si>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</si>
  <si>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</si>
  <si>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</si>
  <si>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</si>
  <si>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</si>
  <si>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</si>
  <si>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</si>
  <si>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</si>
  <si>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</si>
  <si>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</si>
  <si>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</si>
  <si>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</si>
  <si>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</si>
  <si>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</si>
  <si>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</si>
  <si>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</si>
  <si>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</si>
  <si>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</si>
  <si>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</si>
  <si>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</si>
  <si>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</si>
  <si>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</si>
  <si>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</si>
  <si>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</si>
  <si>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</si>
  <si>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</si>
  <si>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</si>
  <si>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</si>
  <si>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</si>
  <si>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</si>
  <si>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</si>
  <si>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</si>
  <si>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</si>
  <si>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</si>
  <si>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</si>
  <si>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</si>
  <si>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</si>
  <si>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</si>
  <si>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</si>
  <si>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</si>
  <si>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</si>
  <si>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</si>
  <si>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</si>
  <si>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</si>
  <si>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</si>
  <si>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</si>
  <si>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</si>
  <si>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</si>
  <si>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</si>
  <si>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</si>
  <si>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</si>
  <si>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</si>
  <si>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</si>
  <si>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</si>
  <si>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</si>
  <si>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</si>
  <si>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</si>
  <si>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</si>
  <si>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</si>
  <si>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</si>
  <si>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</si>
  <si>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</si>
  <si>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</si>
  <si>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</si>
  <si>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</si>
  <si>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</si>
  <si>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</si>
  <si>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</si>
  <si>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</si>
  <si>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</si>
  <si>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</si>
  <si>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</si>
  <si>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</si>
  <si>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</si>
  <si>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</si>
  <si>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</si>
  <si>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</si>
  <si>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</si>
  <si>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</si>
  <si>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</si>
  <si>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</si>
  <si>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</si>
  <si>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</si>
  <si>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</si>
  <si>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</si>
  <si>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</si>
  <si>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</si>
  <si>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</si>
  <si>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</si>
  <si>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</si>
  <si>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</si>
  <si>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</si>
  <si>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</si>
  <si>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</si>
  <si>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</si>
  <si>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</si>
  <si>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</si>
  <si>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</si>
  <si>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</si>
  <si>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</si>
  <si>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</si>
  <si>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</si>
  <si>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</si>
  <si>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</si>
  <si>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</si>
  <si>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</si>
  <si>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</si>
  <si>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</si>
  <si>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</si>
  <si>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</si>
  <si>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</si>
  <si>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</si>
  <si>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</si>
  <si>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</si>
  <si>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</si>
  <si>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</si>
  <si>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</si>
  <si>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</si>
  <si>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</si>
  <si>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</si>
  <si>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</si>
  <si>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</si>
  <si>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</si>
  <si>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</si>
  <si>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</si>
  <si>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</si>
  <si>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</si>
  <si>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</si>
  <si>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</si>
  <si>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</si>
  <si>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</si>
  <si>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</si>
  <si>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</si>
  <si>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</si>
  <si>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</si>
  <si>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</si>
  <si>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</si>
  <si>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</si>
  <si>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</si>
  <si>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</si>
  <si>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</si>
  <si>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</si>
  <si>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</si>
  <si>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</si>
  <si>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</si>
  <si>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</si>
  <si>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</si>
  <si>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</si>
  <si>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</si>
  <si>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</si>
  <si>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</si>
  <si>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</si>
  <si>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</si>
  <si>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</si>
  <si>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</si>
  <si>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</si>
  <si>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</si>
  <si>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</si>
  <si>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</si>
  <si>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</si>
  <si>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</si>
  <si>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</si>
  <si>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</si>
  <si>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</si>
  <si>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</si>
  <si>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</si>
  <si>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</si>
  <si>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</si>
  <si>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</si>
  <si>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</si>
  <si>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</si>
  <si>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</si>
  <si>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</si>
  <si>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</si>
  <si>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</si>
  <si>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</si>
  <si>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</si>
  <si>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</si>
  <si>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</si>
  <si>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</si>
  <si>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</si>
  <si>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</si>
  <si>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</si>
  <si>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</si>
  <si>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</si>
  <si>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</si>
  <si>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</si>
  <si>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</si>
  <si>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</si>
  <si>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</si>
  <si>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</si>
  <si>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</si>
  <si>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</si>
  <si>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</si>
  <si>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</si>
  <si>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</si>
  <si>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</si>
  <si>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</si>
  <si>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</si>
  <si>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</si>
  <si>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</si>
  <si>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</si>
  <si>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</si>
  <si>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</si>
  <si>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</si>
  <si>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</si>
  <si>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</si>
  <si>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</si>
  <si>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</si>
  <si>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</si>
  <si>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</si>
  <si>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</si>
  <si>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</si>
  <si>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</si>
  <si>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</si>
  <si>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</si>
  <si>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</si>
  <si>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</si>
  <si>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</si>
  <si>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</si>
  <si>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</si>
  <si>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</si>
  <si>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</si>
  <si>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</si>
  <si>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</si>
  <si>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</si>
  <si>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</si>
  <si>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</si>
  <si>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</si>
  <si>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</si>
  <si>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</si>
  <si>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</si>
  <si>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</si>
  <si>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</si>
  <si>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</si>
  <si>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</si>
  <si>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</si>
  <si>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</si>
  <si>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</si>
  <si>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</si>
  <si>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</si>
  <si>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</si>
  <si>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</si>
  <si>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</si>
  <si>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</si>
  <si>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</si>
  <si>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</si>
  <si>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</si>
  <si>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</si>
  <si>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</si>
  <si>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</si>
  <si>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</si>
  <si>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</si>
  <si>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</si>
  <si>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</si>
  <si>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</si>
  <si>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</si>
  <si>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</si>
  <si>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</si>
  <si>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</si>
  <si>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</si>
  <si>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</si>
  <si>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</si>
  <si>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</si>
  <si>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</si>
  <si>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</si>
  <si>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</si>
  <si>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</si>
  <si>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</si>
  <si>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</si>
  <si>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</si>
  <si>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</si>
  <si>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</si>
  <si>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</si>
  <si>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</si>
  <si>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</si>
  <si>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</si>
  <si>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</si>
  <si>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</si>
  <si>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</si>
  <si>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</si>
  <si>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</si>
  <si>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</si>
  <si>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</si>
  <si>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</si>
  <si>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</si>
  <si>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</si>
  <si>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</si>
  <si>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</si>
  <si>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</si>
  <si>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</si>
  <si>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</si>
  <si>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</si>
  <si>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</si>
  <si>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</si>
  <si>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</si>
  <si>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</si>
  <si>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</si>
  <si>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</si>
  <si>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</si>
  <si>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</si>
  <si>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</si>
  <si>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</si>
  <si>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</si>
  <si>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</si>
  <si>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</si>
  <si>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</si>
  <si>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</si>
  <si>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</si>
  <si>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</si>
  <si>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</si>
  <si>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</si>
  <si>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</si>
  <si>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</si>
  <si>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</si>
  <si>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</si>
  <si>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</si>
  <si>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</si>
  <si>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</si>
  <si>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</si>
  <si>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</si>
  <si>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</si>
  <si>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</si>
  <si>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</si>
  <si>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</si>
  <si>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</si>
  <si>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</si>
  <si>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</si>
  <si>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</si>
  <si>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</si>
  <si>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</si>
  <si>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</si>
  <si>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</si>
  <si>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</si>
  <si>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</si>
  <si>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</si>
  <si>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</si>
  <si>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</si>
  <si>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</si>
  <si>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</si>
  <si>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</si>
  <si>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</si>
  <si>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</si>
  <si>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</si>
  <si>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</si>
  <si>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</si>
  <si>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</si>
  <si>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</si>
  <si>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</si>
  <si>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</si>
  <si>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</si>
  <si>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</si>
  <si>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</si>
  <si>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</si>
  <si>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</si>
  <si>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</si>
  <si>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</si>
  <si>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</si>
  <si>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</si>
  <si>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</si>
  <si>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</si>
  <si>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</si>
  <si>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</si>
  <si>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</si>
  <si>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</si>
  <si>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</si>
  <si>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</si>
  <si>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</si>
  <si>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</si>
  <si>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</si>
  <si>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</si>
  <si>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</si>
  <si>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</si>
  <si>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</si>
  <si>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</si>
  <si>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</si>
  <si>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</si>
  <si>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</si>
  <si>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</si>
  <si>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</si>
  <si>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</si>
  <si>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</si>
  <si>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</si>
  <si>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</si>
  <si>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</si>
  <si>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</si>
  <si>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</si>
  <si>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</si>
  <si>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</si>
  <si>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</si>
  <si>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</si>
  <si>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</si>
  <si>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</si>
  <si>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</si>
  <si>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</si>
  <si>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</si>
  <si>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</si>
  <si>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</si>
  <si>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</si>
  <si>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</si>
  <si>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</si>
  <si>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</si>
  <si>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</si>
  <si>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</si>
  <si>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</si>
  <si>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</si>
  <si>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</si>
  <si>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</si>
  <si>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</si>
  <si>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</si>
  <si>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</si>
  <si>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</si>
  <si>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</si>
  <si>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</si>
  <si>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</si>
  <si>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</si>
  <si>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</si>
  <si>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</si>
  <si>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</si>
  <si>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</si>
  <si>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</si>
  <si>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</si>
  <si>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</si>
  <si>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</si>
  <si>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</si>
  <si>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</si>
  <si>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</si>
  <si>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</si>
  <si>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</si>
  <si>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</si>
  <si>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</si>
  <si>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</si>
  <si>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</si>
  <si>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</si>
  <si>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</si>
  <si>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</si>
  <si>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</si>
  <si>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</si>
  <si>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</si>
  <si>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</si>
  <si>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</si>
  <si>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</si>
  <si>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</si>
  <si>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</si>
  <si>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</si>
  <si>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</si>
  <si>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</si>
  <si>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</si>
  <si>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</si>
  <si>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</si>
  <si>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</si>
  <si>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</si>
  <si>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</si>
  <si>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</si>
  <si>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</si>
  <si>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</si>
  <si>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</si>
  <si>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</si>
  <si>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</si>
  <si>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</si>
  <si>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</si>
  <si>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</si>
  <si>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</si>
  <si>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</si>
  <si>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</si>
  <si>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</si>
  <si>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</si>
  <si>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</si>
  <si>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</si>
  <si>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</si>
  <si>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</si>
  <si>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</si>
  <si>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</si>
  <si>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</si>
  <si>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</si>
  <si>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</si>
  <si>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</si>
  <si>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</si>
  <si>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</si>
  <si>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</si>
  <si>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</si>
  <si>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</si>
  <si>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</si>
  <si>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</si>
  <si>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</si>
  <si>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</si>
  <si>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</si>
  <si>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</si>
  <si>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</si>
  <si>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</si>
  <si>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</si>
  <si>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</si>
  <si>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</si>
  <si>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</si>
  <si>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</si>
  <si>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</si>
  <si>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</si>
  <si>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</si>
  <si>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</si>
  <si>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</si>
  <si>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</si>
  <si>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</si>
  <si>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</si>
  <si>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</si>
  <si>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</si>
  <si>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</si>
  <si>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</si>
  <si>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</si>
  <si>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</si>
  <si>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</si>
  <si>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</si>
  <si>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</si>
  <si>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</si>
  <si>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</si>
  <si>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</si>
  <si>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</si>
  <si>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</si>
  <si>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</si>
  <si>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</si>
  <si>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</si>
  <si>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</si>
  <si>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</si>
  <si>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</si>
  <si>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</si>
  <si>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</si>
  <si>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</si>
  <si>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</si>
  <si>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</si>
  <si>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</si>
  <si>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</si>
  <si>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</si>
  <si>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</si>
  <si>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</si>
  <si>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</si>
  <si>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</si>
  <si>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</si>
  <si>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</si>
  <si>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</si>
  <si>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</si>
  <si>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</si>
  <si>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</si>
  <si>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</si>
  <si>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</si>
  <si>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</si>
  <si>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</si>
  <si>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</si>
  <si>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</si>
  <si>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</si>
  <si>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</si>
  <si>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</si>
  <si>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</si>
  <si>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</si>
  <si>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</si>
  <si>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</si>
  <si>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</si>
  <si>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</si>
  <si>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</si>
  <si>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</si>
  <si>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</si>
  <si>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</si>
  <si>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</si>
  <si>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</si>
  <si>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</si>
  <si>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</si>
  <si>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</si>
  <si>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</si>
  <si>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</si>
  <si>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</si>
  <si>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</si>
  <si>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</si>
  <si>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</si>
  <si>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</si>
  <si>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</si>
  <si>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</si>
  <si>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</si>
  <si>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</si>
  <si>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</si>
  <si>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</si>
  <si>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</si>
  <si>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</si>
  <si>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</si>
  <si>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</si>
  <si>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</si>
  <si>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</si>
  <si>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</si>
  <si>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</si>
  <si>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</si>
  <si>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</si>
  <si>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</si>
  <si>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</si>
  <si>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</si>
  <si>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</si>
  <si>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</si>
  <si>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</si>
  <si>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</si>
  <si>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</si>
  <si>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</si>
  <si>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</si>
  <si>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</si>
  <si>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</si>
  <si>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</si>
  <si>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</si>
  <si>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</si>
  <si>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</si>
  <si>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</si>
  <si>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</si>
  <si>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</si>
  <si>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</si>
  <si>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</si>
  <si>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</si>
  <si>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</si>
  <si>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</si>
  <si>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</si>
  <si>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</si>
  <si>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</si>
  <si>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</si>
  <si>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</si>
  <si>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</si>
  <si>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</si>
  <si>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</si>
  <si>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</si>
  <si>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</si>
  <si>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</si>
  <si>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</si>
  <si>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</si>
  <si>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</si>
  <si>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</si>
  <si>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</si>
  <si>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</si>
  <si>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</si>
  <si>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</si>
  <si>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</si>
  <si>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</si>
  <si>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</si>
  <si>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</si>
  <si>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</si>
  <si>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</si>
  <si>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</si>
  <si>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</si>
  <si>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</si>
  <si>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</si>
  <si>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</si>
  <si>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</si>
  <si>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</si>
  <si>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</si>
  <si>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</si>
  <si>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</si>
  <si>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</si>
  <si>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</si>
  <si>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</si>
  <si>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</si>
  <si>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</si>
  <si>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</si>
  <si>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</si>
  <si>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</si>
  <si>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</si>
  <si>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</si>
  <si>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</si>
  <si>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</si>
  <si>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</si>
  <si>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</si>
  <si>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</si>
  <si>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</si>
  <si>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</si>
  <si>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</si>
  <si>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</si>
  <si>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</si>
  <si>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</si>
  <si>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</si>
  <si>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</si>
  <si>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</si>
  <si>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</si>
  <si>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</si>
  <si>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</si>
  <si>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</si>
  <si>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</si>
  <si>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</si>
  <si>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</si>
  <si>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</si>
  <si>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</si>
  <si>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</si>
  <si>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</si>
  <si>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</si>
  <si>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</si>
  <si>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</si>
  <si>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</si>
  <si>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</si>
  <si>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</si>
  <si>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</si>
  <si>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</si>
  <si>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</si>
  <si>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</si>
  <si>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</si>
  <si>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</si>
  <si>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</si>
  <si>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</si>
  <si>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</si>
  <si>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</si>
  <si>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</si>
  <si>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</si>
  <si>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</si>
  <si>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</si>
  <si>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</si>
  <si>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</si>
  <si>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</si>
  <si>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</si>
  <si>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</si>
  <si>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</si>
  <si>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</si>
  <si>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</si>
  <si>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</si>
  <si>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</si>
  <si>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</si>
  <si>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</si>
  <si>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</si>
  <si>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</si>
  <si>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</si>
  <si>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</si>
  <si>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</si>
  <si>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</si>
  <si>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</si>
  <si>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</si>
  <si>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</si>
  <si>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</si>
  <si>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</si>
  <si>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</si>
  <si>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</si>
  <si>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</si>
  <si>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</si>
  <si>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</si>
  <si>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</si>
  <si>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</si>
  <si>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</si>
  <si>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</si>
  <si>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</si>
  <si>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</si>
  <si>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</si>
  <si>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</si>
  <si>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</si>
  <si>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</si>
  <si>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</si>
  <si>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</si>
  <si>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</si>
  <si>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</si>
  <si>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</si>
  <si>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</si>
  <si>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</si>
  <si>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</si>
  <si>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</si>
  <si>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</si>
  <si>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</si>
  <si>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</si>
  <si>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</si>
  <si>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</si>
  <si>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</si>
  <si>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</si>
  <si>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</si>
  <si>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</si>
  <si>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</si>
  <si>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</si>
  <si>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</si>
  <si>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</si>
  <si>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</si>
  <si>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</si>
  <si>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</si>
  <si>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</si>
  <si>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</si>
  <si>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</si>
  <si>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</si>
  <si>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</si>
  <si>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</si>
  <si>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</si>
  <si>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</si>
  <si>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</si>
  <si>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</si>
  <si>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</si>
  <si>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</si>
  <si>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</si>
  <si>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</si>
  <si>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</si>
  <si>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</si>
  <si>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</si>
  <si>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</si>
  <si>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</si>
  <si>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</si>
  <si>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</si>
  <si>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</si>
  <si>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</si>
  <si>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</si>
  <si>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</si>
  <si>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</si>
  <si>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</si>
  <si>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</si>
  <si>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</si>
  <si>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</si>
  <si>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</si>
  <si>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</si>
  <si>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</si>
  <si>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</si>
  <si>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</si>
  <si>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</si>
  <si>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</si>
  <si>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</si>
  <si>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</si>
  <si>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</si>
  <si>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</si>
  <si>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</si>
  <si>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</si>
  <si>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</si>
  <si>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</si>
  <si>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</si>
  <si>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</si>
  <si>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</si>
  <si>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</si>
  <si>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</si>
  <si>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</si>
  <si>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</si>
  <si>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</si>
  <si>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</si>
  <si>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</si>
  <si>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</si>
  <si>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</si>
  <si>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</si>
  <si>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</si>
  <si>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</si>
  <si>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</si>
  <si>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</si>
  <si>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</si>
  <si>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</si>
  <si>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</si>
  <si>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</si>
  <si>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</si>
  <si>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</si>
  <si>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</si>
  <si>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</si>
  <si>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</si>
  <si>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</si>
  <si>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</si>
  <si>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</si>
  <si>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</si>
  <si>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</si>
  <si>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</si>
  <si>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</si>
  <si>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</si>
  <si>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</si>
  <si>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</si>
  <si>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</si>
  <si>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</si>
  <si>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</si>
  <si>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</si>
  <si>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</si>
  <si>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</si>
  <si>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</si>
  <si>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</si>
  <si>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</si>
  <si>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</si>
  <si>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</si>
  <si>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</si>
  <si>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</si>
  <si>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</si>
  <si>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</si>
  <si>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</si>
  <si>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</si>
  <si>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</si>
  <si>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</si>
  <si>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</si>
  <si>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</si>
  <si>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</si>
  <si>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</si>
  <si>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</si>
  <si>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</si>
  <si>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</si>
  <si>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</si>
  <si>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</si>
  <si>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</si>
  <si>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</si>
  <si>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</si>
  <si>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</si>
  <si>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</si>
  <si>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</si>
  <si>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</si>
  <si>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</si>
  <si>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</si>
  <si>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</si>
  <si>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</si>
  <si>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</si>
  <si>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</si>
  <si>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</si>
  <si>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</si>
  <si>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</si>
  <si>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</si>
  <si>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</si>
  <si>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</si>
  <si>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</si>
  <si>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</si>
  <si>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</si>
  <si>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</si>
  <si>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</si>
  <si>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</si>
  <si>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</si>
  <si>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</si>
  <si>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</si>
  <si>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</si>
  <si>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</si>
  <si>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</si>
  <si>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</si>
  <si>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</si>
  <si>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</si>
  <si>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</si>
  <si>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</si>
  <si>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</si>
  <si>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</si>
  <si>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</si>
  <si>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</si>
  <si>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</si>
  <si>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</si>
  <si>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</si>
  <si>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</si>
  <si>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</si>
  <si>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</si>
  <si>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</si>
  <si>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</si>
  <si>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</si>
  <si>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</si>
  <si>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</si>
  <si>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</si>
  <si>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</si>
  <si>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</si>
  <si>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</si>
  <si>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</si>
  <si>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</si>
  <si>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</si>
  <si>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</si>
  <si>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</si>
  <si>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</si>
  <si>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</si>
  <si>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</si>
  <si>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</si>
  <si>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</si>
  <si>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</si>
  <si>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</si>
  <si>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</si>
  <si>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</si>
  <si>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</si>
  <si>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</si>
  <si>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</si>
  <si>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</si>
  <si>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</si>
  <si>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</si>
  <si>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</si>
  <si>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</si>
  <si>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</si>
  <si>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</si>
  <si>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</si>
  <si>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</si>
  <si>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</si>
  <si>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</si>
  <si>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</si>
  <si>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</si>
  <si>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</si>
  <si>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</si>
  <si>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</si>
  <si>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</si>
  <si>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</si>
  <si>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</si>
  <si>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</si>
  <si>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</si>
  <si>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</si>
  <si>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</si>
  <si>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</si>
  <si>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</si>
  <si>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</si>
  <si>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</si>
  <si>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</si>
  <si>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</si>
  <si>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</si>
  <si>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</si>
  <si>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</si>
  <si>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</si>
  <si>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</si>
  <si>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</si>
  <si>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</si>
  <si>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</si>
  <si>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</si>
  <si>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</si>
  <si>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</si>
  <si>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</si>
  <si>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</si>
  <si>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</si>
  <si>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</si>
  <si>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</si>
  <si>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</si>
  <si>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</si>
  <si>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</si>
  <si>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</si>
  <si>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</si>
  <si>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</si>
  <si>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</si>
  <si>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</si>
  <si>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</si>
  <si>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</si>
  <si>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</si>
  <si>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</si>
  <si>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</si>
  <si>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</si>
  <si>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</si>
  <si>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</si>
  <si>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</si>
  <si>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</si>
  <si>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</si>
  <si>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</si>
  <si>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</si>
  <si>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</si>
  <si>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</si>
  <si>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</si>
  <si>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</si>
  <si>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</si>
  <si>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</si>
  <si>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</si>
  <si>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</si>
  <si>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</si>
  <si>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</si>
  <si>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</si>
  <si>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</si>
  <si>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</si>
  <si>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</si>
  <si>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</si>
  <si>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</si>
  <si>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</si>
  <si>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</si>
  <si>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</si>
  <si>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</si>
  <si>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</si>
  <si>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</si>
  <si>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</si>
  <si>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</si>
  <si>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</si>
  <si>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</si>
  <si>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</si>
  <si>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</si>
  <si>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</si>
  <si>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</si>
  <si>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</si>
  <si>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</si>
  <si>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</si>
  <si>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</si>
  <si>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</si>
  <si>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</si>
  <si>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</si>
  <si>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</si>
  <si>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</si>
  <si>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</si>
  <si>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</si>
  <si>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</si>
  <si>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</si>
  <si>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</si>
  <si>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</si>
  <si>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</si>
  <si>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</si>
  <si>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</si>
  <si>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</si>
  <si>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</si>
  <si>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</si>
  <si>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</si>
  <si>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</si>
  <si>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</si>
  <si>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</si>
  <si>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</si>
  <si>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</si>
  <si>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</si>
  <si>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</si>
  <si>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</si>
  <si>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</si>
  <si>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</si>
  <si>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</si>
  <si>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</si>
  <si>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</si>
  <si>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</si>
  <si>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</si>
  <si>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</si>
  <si>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</si>
  <si>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</si>
  <si>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</si>
  <si>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</si>
  <si>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</si>
  <si>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</si>
  <si>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</si>
  <si>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</si>
  <si>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</si>
  <si>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</si>
  <si>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</si>
  <si>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</si>
  <si>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</si>
  <si>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</si>
  <si>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</si>
  <si>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</si>
  <si>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</si>
  <si>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</si>
  <si>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</si>
  <si>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</si>
  <si>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</si>
  <si>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</si>
  <si>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</si>
  <si>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</si>
  <si>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</si>
  <si>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</si>
  <si>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</si>
  <si>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</si>
  <si>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</si>
  <si>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</si>
  <si>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</si>
  <si>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</si>
  <si>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</si>
  <si>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</si>
  <si>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</si>
  <si>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</si>
  <si>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</si>
  <si>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</si>
  <si>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</si>
  <si>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</si>
  <si>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</si>
  <si>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</si>
  <si>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</si>
  <si>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</si>
  <si>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</si>
  <si>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</si>
  <si>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</si>
  <si>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</si>
  <si>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</si>
  <si>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</si>
  <si>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</si>
  <si>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</si>
  <si>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</si>
  <si>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</si>
  <si>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</si>
  <si>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</si>
  <si>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</si>
  <si>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</si>
  <si>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</si>
  <si>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</si>
  <si>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</si>
  <si>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</si>
  <si>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</si>
  <si>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</si>
  <si>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</si>
  <si>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</si>
  <si>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</si>
  <si>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</si>
  <si>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</si>
  <si>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</si>
  <si>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</si>
  <si>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</si>
  <si>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</si>
  <si>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</si>
  <si>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</si>
  <si>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</si>
  <si>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</si>
  <si>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</si>
  <si>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</si>
  <si>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</si>
  <si>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</si>
  <si>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</si>
  <si>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</si>
  <si>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</si>
  <si>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</si>
  <si>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</si>
  <si>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</si>
  <si>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</si>
  <si>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</si>
  <si>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</si>
  <si>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</si>
  <si>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</si>
  <si>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</si>
  <si>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</si>
  <si>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</si>
  <si>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</si>
  <si>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</si>
  <si>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</si>
  <si>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</si>
  <si>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</si>
  <si>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</si>
  <si>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</si>
  <si>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</si>
  <si>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</si>
  <si>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</si>
  <si>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</si>
  <si>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</si>
  <si>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</si>
  <si>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</si>
  <si>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</si>
  <si>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</si>
  <si>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</si>
  <si>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</si>
  <si>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</si>
  <si>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</si>
  <si>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</si>
  <si>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</si>
  <si>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</si>
  <si>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</si>
  <si>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</si>
  <si>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</si>
  <si>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</si>
  <si>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</si>
  <si>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</si>
  <si>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</si>
  <si>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</si>
  <si>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</si>
  <si>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</si>
  <si>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</si>
  <si>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</si>
  <si>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</si>
  <si>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</si>
  <si>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</si>
  <si>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</si>
  <si>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</si>
  <si>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</si>
  <si>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</si>
  <si>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</si>
  <si>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</si>
  <si>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</si>
  <si>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</si>
  <si>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</si>
  <si>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</si>
  <si>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</si>
  <si>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</si>
  <si>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</si>
  <si>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</si>
  <si>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</si>
  <si>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</si>
  <si>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</si>
  <si>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</si>
  <si>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</si>
  <si>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</si>
  <si>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</si>
  <si>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</si>
  <si>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</si>
  <si>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</si>
  <si>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</si>
  <si>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</si>
  <si>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</si>
  <si>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</si>
  <si>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</si>
  <si>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</si>
  <si>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</si>
  <si>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</si>
  <si>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</si>
  <si>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</si>
  <si>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</si>
  <si>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</si>
  <si>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</si>
  <si>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</si>
  <si>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</si>
  <si>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</si>
  <si>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</si>
  <si>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</si>
  <si>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</si>
  <si>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</si>
  <si>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</si>
  <si>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</si>
  <si>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</si>
  <si>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</si>
  <si>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</si>
  <si>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</si>
  <si>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</si>
  <si>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</si>
  <si>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</si>
  <si>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</si>
  <si>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</si>
  <si>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</si>
  <si>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</si>
  <si>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</si>
  <si>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</si>
  <si>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</si>
  <si>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</si>
  <si>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</si>
  <si>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</si>
  <si>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</si>
  <si>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</si>
  <si>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</si>
  <si>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</si>
  <si>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</si>
  <si>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</si>
  <si>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</si>
  <si>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</si>
  <si>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</si>
  <si>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</si>
  <si>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</si>
  <si>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</si>
  <si>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</si>
  <si>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</si>
  <si>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</si>
  <si>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</si>
  <si>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</si>
  <si>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</si>
  <si>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</si>
  <si>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</si>
  <si>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</si>
  <si>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</si>
  <si>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</si>
  <si>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</si>
  <si>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</si>
  <si>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</si>
  <si>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</si>
  <si>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</si>
  <si>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</si>
  <si>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</si>
  <si>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</si>
  <si>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</si>
  <si>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</si>
  <si>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</si>
  <si>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</si>
  <si>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</si>
  <si>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</si>
  <si>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</si>
  <si>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</si>
  <si>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</si>
  <si>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</si>
  <si>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</si>
  <si>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</si>
  <si>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</si>
  <si>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</si>
  <si>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</si>
  <si>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</si>
  <si>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</si>
  <si>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</si>
  <si>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</si>
  <si>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</si>
  <si>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</si>
  <si>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</si>
  <si>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</si>
  <si>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</si>
  <si>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</si>
  <si>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</si>
  <si>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</si>
  <si>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</si>
  <si>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</si>
  <si>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</si>
  <si>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</si>
  <si>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</si>
  <si>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</si>
  <si>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</si>
  <si>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</si>
  <si>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</si>
  <si>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</si>
  <si>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</si>
  <si>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</si>
  <si>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</si>
  <si>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</si>
  <si>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</si>
  <si>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</si>
  <si>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</si>
  <si>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</si>
  <si>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</si>
  <si>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</si>
  <si>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</si>
  <si>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</si>
  <si>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</si>
  <si>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</si>
  <si>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</si>
  <si>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</si>
  <si>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</si>
  <si>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</si>
  <si>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</si>
  <si>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</si>
  <si>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</si>
  <si>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</si>
  <si>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</si>
  <si>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</si>
  <si>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</si>
  <si>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</si>
  <si>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</si>
  <si>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</si>
  <si>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</si>
  <si>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</si>
  <si>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</si>
  <si>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</si>
  <si>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</si>
  <si>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</si>
  <si>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</si>
  <si>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</si>
  <si>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</si>
  <si>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</si>
  <si>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</si>
  <si>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</si>
  <si>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</si>
  <si>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</si>
  <si>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</si>
  <si>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</si>
  <si>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</si>
  <si>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</si>
  <si>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</si>
  <si>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</si>
  <si>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</si>
  <si>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</si>
  <si>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</si>
  <si>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</si>
  <si>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</si>
  <si>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</si>
  <si>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</si>
  <si>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</si>
  <si>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</si>
  <si>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</si>
  <si>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</si>
  <si>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</si>
  <si>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</si>
  <si>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</si>
  <si>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</si>
  <si>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</si>
  <si>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</si>
  <si>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</si>
  <si>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</si>
  <si>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</si>
  <si>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</si>
  <si>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</si>
  <si>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</si>
  <si>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</si>
  <si>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</si>
  <si>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</si>
  <si>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</si>
  <si>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</si>
  <si>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</si>
  <si>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</si>
  <si>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</si>
  <si>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</si>
  <si>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</si>
  <si>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</si>
  <si>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</si>
  <si>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</si>
  <si>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</si>
  <si>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</si>
  <si>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</si>
  <si>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</si>
  <si>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</si>
  <si>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</si>
  <si>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</si>
  <si>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</si>
  <si>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</si>
  <si>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</si>
  <si>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</si>
  <si>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</si>
  <si>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</si>
  <si>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</si>
  <si>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</si>
  <si>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</si>
  <si>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</si>
  <si>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</si>
  <si>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</si>
  <si>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</si>
  <si>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</si>
  <si>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</si>
  <si>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</si>
  <si>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</si>
  <si>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</si>
  <si>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</si>
  <si>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</si>
  <si>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</si>
  <si>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</si>
  <si>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</si>
  <si>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</si>
  <si>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</si>
  <si>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</si>
  <si>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</si>
  <si>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</si>
  <si>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</si>
  <si>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</si>
  <si>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</si>
  <si>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</si>
  <si>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</si>
  <si>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</si>
  <si>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</si>
  <si>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</si>
  <si>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</si>
  <si>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</si>
  <si>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</si>
  <si>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</si>
  <si>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</si>
  <si>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</si>
  <si>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</si>
  <si>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</si>
  <si>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</si>
  <si>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</si>
  <si>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</si>
  <si>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</si>
  <si>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</si>
  <si>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</si>
  <si>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</si>
  <si>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</si>
  <si>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</si>
  <si>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</si>
  <si>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</si>
  <si>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</si>
  <si>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</si>
  <si>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</si>
  <si>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</si>
  <si>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</si>
  <si>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</si>
  <si>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</si>
  <si>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</si>
  <si>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</si>
  <si>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</si>
  <si>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</si>
  <si>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</si>
  <si>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</si>
  <si>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</si>
  <si>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</si>
  <si>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</si>
  <si>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</si>
  <si>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</si>
  <si>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</si>
  <si>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</si>
  <si>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</si>
  <si>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</si>
  <si>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</si>
  <si>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</si>
  <si>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</si>
  <si>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</si>
  <si>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</si>
  <si>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</si>
  <si>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</si>
  <si>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</si>
  <si>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</si>
  <si>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</si>
  <si>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</si>
  <si>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</si>
  <si>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</si>
  <si>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</si>
  <si>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</si>
  <si>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</si>
  <si>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</si>
  <si>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</si>
  <si>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</si>
  <si>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</si>
  <si>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</si>
  <si>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</si>
  <si>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</si>
  <si>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</si>
  <si>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</si>
  <si>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</si>
  <si>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</si>
  <si>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</si>
  <si>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</si>
  <si>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</si>
  <si>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</si>
  <si>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</si>
  <si>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</si>
  <si>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</si>
  <si>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</si>
  <si>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</si>
  <si>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</si>
  <si>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</si>
  <si>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</si>
  <si>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</si>
  <si>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</si>
  <si>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</si>
  <si>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</si>
  <si>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</si>
  <si>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</si>
  <si>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</si>
  <si>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</si>
  <si>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</si>
  <si>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</si>
  <si>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</si>
  <si>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</si>
  <si>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</si>
  <si>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</si>
  <si>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</si>
  <si>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</si>
  <si>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</si>
  <si>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</si>
  <si>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</si>
  <si>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</si>
  <si>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</si>
  <si>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</si>
  <si>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</si>
  <si>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</si>
  <si>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</si>
  <si>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</si>
  <si>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</si>
  <si>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</si>
  <si>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</si>
  <si>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</si>
  <si>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</si>
  <si>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</si>
  <si>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</si>
  <si>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</si>
  <si>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</si>
  <si>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</si>
  <si>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</si>
  <si>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</si>
  <si>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</si>
  <si>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</si>
  <si>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</si>
  <si>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</si>
  <si>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</si>
  <si>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</si>
  <si>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</si>
  <si>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</si>
  <si>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</si>
  <si>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</si>
  <si>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</si>
  <si>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</si>
  <si>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</si>
  <si>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</si>
  <si>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</si>
  <si>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</si>
  <si>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</si>
  <si>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</si>
  <si>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</si>
  <si>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</si>
  <si>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</si>
  <si>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</si>
  <si>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</si>
  <si>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</si>
  <si>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</si>
  <si>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</si>
  <si>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</si>
  <si>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</si>
  <si>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</si>
  <si>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</si>
  <si>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</si>
  <si>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</si>
  <si>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</si>
  <si>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</si>
  <si>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</si>
  <si>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</si>
  <si>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</si>
  <si>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</si>
  <si>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</si>
  <si>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</si>
  <si>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</si>
  <si>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</si>
  <si>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</si>
  <si>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</si>
  <si>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</si>
  <si>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</si>
  <si>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</si>
  <si>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</si>
  <si>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</si>
  <si>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</si>
  <si>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</si>
  <si>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</si>
  <si>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</si>
  <si>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</si>
  <si>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</si>
  <si>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</si>
  <si>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</si>
  <si>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</si>
  <si>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</si>
  <si>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</si>
  <si>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</si>
  <si>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</si>
  <si>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</si>
  <si>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</si>
  <si>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</si>
  <si>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</si>
  <si>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</si>
  <si>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</si>
  <si>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</si>
  <si>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</si>
  <si>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</si>
  <si>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</si>
  <si>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</si>
  <si>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</si>
  <si>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</si>
  <si>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</si>
  <si>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</si>
  <si>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</si>
  <si>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</si>
  <si>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</si>
  <si>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</si>
  <si>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</si>
  <si>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</si>
  <si>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</si>
  <si>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</si>
  <si>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</si>
  <si>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</si>
  <si>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</si>
  <si>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</si>
  <si>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</si>
  <si>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</si>
  <si>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</si>
  <si>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</si>
  <si>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</si>
  <si>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</si>
  <si>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</si>
  <si>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</si>
  <si>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</si>
  <si>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</si>
  <si>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</si>
  <si>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</si>
  <si>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</si>
  <si>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</si>
  <si>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</si>
  <si>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</si>
  <si>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</si>
  <si>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</si>
  <si>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</si>
  <si>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</si>
  <si>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</si>
  <si>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</si>
  <si>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</si>
  <si>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</si>
  <si>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</si>
  <si>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</si>
  <si>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</si>
  <si>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</si>
  <si>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</si>
  <si>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</si>
  <si>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</si>
  <si>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</si>
  <si>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</si>
  <si>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</si>
  <si>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</si>
  <si>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</si>
  <si>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</si>
  <si>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</si>
  <si>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</si>
  <si>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</si>
  <si>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</si>
  <si>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</si>
  <si>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</si>
  <si>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</si>
  <si>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</si>
  <si>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</si>
  <si>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</si>
  <si>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</si>
  <si>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</si>
  <si>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</si>
  <si>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</si>
  <si>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</si>
  <si>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</si>
  <si>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</si>
  <si>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</si>
  <si>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</si>
  <si>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</si>
  <si>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</si>
  <si>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</si>
  <si>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</si>
  <si>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</si>
  <si>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</si>
  <si>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</si>
  <si>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</si>
  <si>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</si>
  <si>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</si>
  <si>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</si>
  <si>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</si>
  <si>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</si>
  <si>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</si>
  <si>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</si>
  <si>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</si>
  <si>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</si>
  <si>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</si>
  <si>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</si>
  <si>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</si>
  <si>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</si>
  <si>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</si>
  <si>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</si>
  <si>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</si>
  <si>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</si>
  <si>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</si>
  <si>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</si>
  <si>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</si>
  <si>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</si>
  <si>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</si>
  <si>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</si>
  <si>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</si>
  <si>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</si>
  <si>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</si>
  <si>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</si>
  <si>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</si>
  <si>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</si>
  <si>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</si>
  <si>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</si>
  <si>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</si>
  <si>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</si>
  <si>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</si>
  <si>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</si>
  <si>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</si>
  <si>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</si>
  <si>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</si>
  <si>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</si>
  <si>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</si>
  <si>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</si>
  <si>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</si>
  <si>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</si>
  <si>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</si>
  <si>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</si>
  <si>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</si>
  <si>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</si>
  <si>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</si>
  <si>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</si>
  <si>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</si>
  <si>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</si>
  <si>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</si>
  <si>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</si>
  <si>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</si>
  <si>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</si>
  <si>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</si>
  <si>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</si>
  <si>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</si>
  <si>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</si>
  <si>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</si>
  <si>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</si>
  <si>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</si>
  <si>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</si>
  <si>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</si>
  <si>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</si>
  <si>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</si>
  <si>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</si>
  <si>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</si>
  <si>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</si>
  <si>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</si>
  <si>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</si>
  <si>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</si>
  <si>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</si>
  <si>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</si>
  <si>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</si>
  <si>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</si>
  <si>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</si>
  <si>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</si>
  <si>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</si>
  <si>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</si>
  <si>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</si>
  <si>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</si>
  <si>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</si>
  <si>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</si>
  <si>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</si>
  <si>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</si>
  <si>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</si>
  <si>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</si>
  <si>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</si>
  <si>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</si>
  <si>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</si>
  <si>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</si>
  <si>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</si>
  <si>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</si>
  <si>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</si>
  <si>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</si>
  <si>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</si>
  <si>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</si>
  <si>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</si>
  <si>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</si>
  <si>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</si>
  <si>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</si>
  <si>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</si>
  <si>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</si>
  <si>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</si>
  <si>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</si>
  <si>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</si>
  <si>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</si>
  <si>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</si>
  <si>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</si>
  <si>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</si>
  <si>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</si>
  <si>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</si>
  <si>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</si>
  <si>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</si>
  <si>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</si>
  <si>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</si>
  <si>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</si>
  <si>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</si>
  <si>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</si>
  <si>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</si>
  <si>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</si>
  <si>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</si>
  <si>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</si>
  <si>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</si>
  <si>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</si>
  <si>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</si>
  <si>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</si>
  <si>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</si>
  <si>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</si>
  <si>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</si>
  <si>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</si>
  <si>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</si>
  <si>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</si>
  <si>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</si>
  <si>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</si>
  <si>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</si>
  <si>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</si>
  <si>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</si>
  <si>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</si>
  <si>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</si>
  <si>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</si>
  <si>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</si>
  <si>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</si>
  <si>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</si>
  <si>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</si>
  <si>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</si>
  <si>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</si>
  <si>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</si>
  <si>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</si>
  <si>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</si>
  <si>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</si>
  <si>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</si>
  <si>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</si>
  <si>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</si>
  <si>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</si>
  <si>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</si>
  <si>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</si>
  <si>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</si>
  <si>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</si>
  <si>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</si>
  <si>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</si>
  <si>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</si>
  <si>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</si>
  <si>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</si>
  <si>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</si>
  <si>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</si>
  <si>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</si>
  <si>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</si>
  <si>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</si>
  <si>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</si>
  <si>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</si>
  <si>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</si>
  <si>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</si>
  <si>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</si>
  <si>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</si>
  <si>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</si>
  <si>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</si>
  <si>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</si>
  <si>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</si>
  <si>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</si>
  <si>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</si>
  <si>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</si>
  <si>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</si>
  <si>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</si>
  <si>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</si>
  <si>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</si>
  <si>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</si>
  <si>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</si>
  <si>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</si>
  <si>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</si>
  <si>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</si>
  <si>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</si>
  <si>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</si>
  <si>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</si>
  <si>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</si>
  <si>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</si>
  <si>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</si>
  <si>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</si>
  <si>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</si>
  <si>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</si>
  <si>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</si>
  <si>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</si>
  <si>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</si>
  <si>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</si>
  <si>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</si>
  <si>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</si>
  <si>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</si>
  <si>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</si>
  <si>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</si>
  <si>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</si>
  <si>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</si>
  <si>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</si>
  <si>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</si>
  <si>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</si>
  <si>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</si>
  <si>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</si>
  <si>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</si>
  <si>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</si>
  <si>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</si>
  <si>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</si>
  <si>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</si>
  <si>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</si>
  <si>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</si>
  <si>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</si>
  <si>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</si>
  <si>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</si>
  <si>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</si>
  <si>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</si>
  <si>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</si>
  <si>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</si>
  <si>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</si>
  <si>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</si>
  <si>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</si>
  <si>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</si>
  <si>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</si>
  <si>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</si>
  <si>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</si>
  <si>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</si>
  <si>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</si>
  <si>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</si>
  <si>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</si>
  <si>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</si>
  <si>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</si>
  <si>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</si>
  <si>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</si>
  <si>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</si>
  <si>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</si>
  <si>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</si>
  <si>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</si>
  <si>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</si>
  <si>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</si>
  <si>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</si>
  <si>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</si>
  <si>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</si>
  <si>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</si>
  <si>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</si>
  <si>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</si>
  <si>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</si>
  <si>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</si>
  <si>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</si>
  <si>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</si>
  <si>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</si>
  <si>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</si>
  <si>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</si>
  <si>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</si>
  <si>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</si>
  <si>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</si>
  <si>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</si>
  <si>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</si>
  <si>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</si>
  <si>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</si>
  <si>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</si>
  <si>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</si>
  <si>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</si>
  <si>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</si>
  <si>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</si>
  <si>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</si>
  <si>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</si>
  <si>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</si>
  <si>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</si>
  <si>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</si>
  <si>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</si>
  <si>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</si>
  <si>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</si>
  <si>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</si>
  <si>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</si>
  <si>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</si>
  <si>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</si>
  <si>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</si>
  <si>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</si>
  <si>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</si>
  <si>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</si>
  <si>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</si>
  <si>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</si>
  <si>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</si>
  <si>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</si>
  <si>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</si>
  <si>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</si>
  <si>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</si>
  <si>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</si>
  <si>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</si>
  <si>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</si>
  <si>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</si>
  <si>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</si>
  <si>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</si>
  <si>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</si>
  <si>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</si>
  <si>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</si>
  <si>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</si>
  <si>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</si>
  <si>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</si>
  <si>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</si>
  <si>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</si>
  <si>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</si>
  <si>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</si>
  <si>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</si>
  <si>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</si>
  <si>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</si>
  <si>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</si>
  <si>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</si>
  <si>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</si>
  <si>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</si>
  <si>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</si>
  <si>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</si>
  <si>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</si>
  <si>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</si>
  <si>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</si>
  <si>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</si>
  <si>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</si>
  <si>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</si>
  <si>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</si>
  <si>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</si>
  <si>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</si>
  <si>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</si>
  <si>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</si>
  <si>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</si>
  <si>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</si>
  <si>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</si>
  <si>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</si>
  <si>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</si>
  <si>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</si>
  <si>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</si>
  <si>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</si>
  <si>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</si>
  <si>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</si>
  <si>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</si>
  <si>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</si>
  <si>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</si>
  <si>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</si>
  <si>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</si>
  <si>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</si>
  <si>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</si>
  <si>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</si>
  <si>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</si>
  <si>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</si>
  <si>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</si>
  <si>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</si>
  <si>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</si>
  <si>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</si>
  <si>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</si>
  <si>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</si>
  <si>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</si>
  <si>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</si>
  <si>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</si>
  <si>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</si>
  <si>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</si>
  <si>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</si>
  <si>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</si>
  <si>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</si>
  <si>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</si>
  <si>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</si>
  <si>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</si>
  <si>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</si>
  <si>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</si>
  <si>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</si>
  <si>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</si>
  <si>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</si>
  <si>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</si>
  <si>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</si>
  <si>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</si>
  <si>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</si>
  <si>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</si>
  <si>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</si>
  <si>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</si>
  <si>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</si>
  <si>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</si>
  <si>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</si>
  <si>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</si>
  <si>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</si>
  <si>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</si>
  <si>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</si>
  <si>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</si>
  <si>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</si>
  <si>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</si>
  <si>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</si>
  <si>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</si>
  <si>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</si>
  <si>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</si>
  <si>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</si>
  <si>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</si>
  <si>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</si>
  <si>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</si>
  <si>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</si>
  <si>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</si>
  <si>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</si>
  <si>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</si>
  <si>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</si>
  <si>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</si>
  <si>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</si>
  <si>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</si>
  <si>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</si>
  <si>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</si>
  <si>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</si>
  <si>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</si>
  <si>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</si>
  <si>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</si>
  <si>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</si>
  <si>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</si>
  <si>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</si>
  <si>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</si>
  <si>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</si>
  <si>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</si>
  <si>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</si>
  <si>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</si>
  <si>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</si>
  <si>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</si>
  <si>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</si>
  <si>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</si>
  <si>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</si>
  <si>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</si>
  <si>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</si>
  <si>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</si>
  <si>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</si>
  <si>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</si>
  <si>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</si>
  <si>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</si>
  <si>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</si>
  <si>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</si>
  <si>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</si>
  <si>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</si>
  <si>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</si>
  <si>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</si>
  <si>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</si>
  <si>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</si>
  <si>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</si>
  <si>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</si>
  <si>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</si>
  <si>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</si>
  <si>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</si>
  <si>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</si>
  <si>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</si>
  <si>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</si>
  <si>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</si>
  <si>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</si>
  <si>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</si>
  <si>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</si>
  <si>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</si>
  <si>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</si>
  <si>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</si>
  <si>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</si>
  <si>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</si>
  <si>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</si>
  <si>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</si>
  <si>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</si>
  <si>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</si>
  <si>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</si>
  <si>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</si>
  <si>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</si>
  <si>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</si>
  <si>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</si>
  <si>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</si>
  <si>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</si>
  <si>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</si>
  <si>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</si>
  <si>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</si>
  <si>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</si>
  <si>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</si>
  <si>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</si>
  <si>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</si>
  <si>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</si>
  <si>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</si>
  <si>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</si>
  <si>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</si>
  <si>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</si>
  <si>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</si>
  <si>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</si>
  <si>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</si>
  <si>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</si>
  <si>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</si>
  <si>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</si>
  <si>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</si>
  <si>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</si>
  <si>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</si>
  <si>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</si>
  <si>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</si>
  <si>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</si>
  <si>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</si>
  <si>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</si>
  <si>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</si>
  <si>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</si>
  <si>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</si>
  <si>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</si>
  <si>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</si>
  <si>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</si>
  <si>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</si>
  <si>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</si>
  <si>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</si>
  <si>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</si>
  <si>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</si>
  <si>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</si>
  <si>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</si>
  <si>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</si>
  <si>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</si>
  <si>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</si>
  <si>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</si>
  <si>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</si>
  <si>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</si>
  <si>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</si>
  <si>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</si>
  <si>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</si>
  <si>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</si>
  <si>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</si>
  <si>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</si>
  <si>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</si>
  <si>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</si>
  <si>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</si>
  <si>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</si>
  <si>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</si>
  <si>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</si>
  <si>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</si>
  <si>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</si>
  <si>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</si>
  <si>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</si>
  <si>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</si>
  <si>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</si>
  <si>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</si>
  <si>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</si>
  <si>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</si>
  <si>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</si>
  <si>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</si>
  <si>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</si>
  <si>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</si>
  <si>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</si>
  <si>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</si>
  <si>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</si>
  <si>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</si>
  <si>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</si>
  <si>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</si>
  <si>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</si>
  <si>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</si>
  <si>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</si>
  <si>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</si>
  <si>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</si>
  <si>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</si>
  <si>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</si>
  <si>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</si>
  <si>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</si>
  <si>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</si>
  <si>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</si>
  <si>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</si>
  <si>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</si>
  <si>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</si>
  <si>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</si>
  <si>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</si>
  <si>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</si>
  <si>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</si>
  <si>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</si>
  <si>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</si>
  <si>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</si>
  <si>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</si>
  <si>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</si>
  <si>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</si>
  <si>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</si>
  <si>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</si>
  <si>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</si>
  <si>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</si>
  <si>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</si>
  <si>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</si>
  <si>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</si>
  <si>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</si>
  <si>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</si>
  <si>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</si>
  <si>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</si>
  <si>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</si>
  <si>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</si>
  <si>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</si>
  <si>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</si>
  <si>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</si>
  <si>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</si>
  <si>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</si>
  <si>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</si>
  <si>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</si>
  <si>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</si>
  <si>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</si>
  <si>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</si>
  <si>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</si>
  <si>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</si>
  <si>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</si>
  <si>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</si>
  <si>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</si>
  <si>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</si>
  <si>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</si>
  <si>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</si>
  <si>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</si>
  <si>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</si>
  <si>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</si>
  <si>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</si>
  <si>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</si>
  <si>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</si>
  <si>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</si>
  <si>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</si>
  <si>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</si>
  <si>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</si>
  <si>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</si>
  <si>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</si>
  <si>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</si>
  <si>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</si>
  <si>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</si>
  <si>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</si>
  <si>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</si>
  <si>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</si>
  <si>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</si>
  <si>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</si>
  <si>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</si>
  <si>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</si>
  <si>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</si>
  <si>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</si>
  <si>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</si>
  <si>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</si>
  <si>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</si>
  <si>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</si>
  <si>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</si>
  <si>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</si>
  <si>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</si>
  <si>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</si>
  <si>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</si>
  <si>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</si>
  <si>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</si>
  <si>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</si>
  <si>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</si>
  <si>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</si>
  <si>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</si>
  <si>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</si>
  <si>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</si>
  <si>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</si>
  <si>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</si>
  <si>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</si>
  <si>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</si>
  <si>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</si>
  <si>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</si>
  <si>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</si>
  <si>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</si>
  <si>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</si>
  <si>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</si>
  <si>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</si>
  <si>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</si>
  <si>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</si>
  <si>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</si>
  <si>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</si>
  <si>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</si>
  <si>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</si>
  <si>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</si>
  <si>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</si>
  <si>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</si>
  <si>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</si>
  <si>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</si>
  <si>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</si>
  <si>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</si>
  <si>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</si>
  <si>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</si>
  <si>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</si>
  <si>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</si>
  <si>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</si>
  <si>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</si>
  <si>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</si>
  <si>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</si>
  <si>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</si>
  <si>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</si>
  <si>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</si>
  <si>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</si>
  <si>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</si>
  <si>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</si>
  <si>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</si>
  <si>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</si>
  <si>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</si>
  <si>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</si>
  <si>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</si>
  <si>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</si>
  <si>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</si>
  <si>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</si>
  <si>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</si>
  <si>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</si>
  <si>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</si>
  <si>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</si>
  <si>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</si>
  <si>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</si>
  <si>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</si>
  <si>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</si>
  <si>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</si>
  <si>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</si>
  <si>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</si>
  <si>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</si>
  <si>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</si>
  <si>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</si>
  <si>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</si>
  <si>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</si>
  <si>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</si>
  <si>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</si>
  <si>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</si>
  <si>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</si>
  <si>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</si>
  <si>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</si>
  <si>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</si>
  <si>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</si>
  <si>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</si>
  <si>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</si>
  <si>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</si>
  <si>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</si>
  <si>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</si>
  <si>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</si>
  <si>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</si>
  <si>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</si>
  <si>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</si>
  <si>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</si>
  <si>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</si>
  <si>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</si>
  <si>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</si>
  <si>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</si>
  <si>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</si>
  <si>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</si>
  <si>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</si>
  <si>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</si>
  <si>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</si>
  <si>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</si>
  <si>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</si>
  <si>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</si>
  <si>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</si>
  <si>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</si>
  <si>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</si>
  <si>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</si>
  <si>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</si>
  <si>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</si>
  <si>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</si>
  <si>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</si>
  <si>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</si>
  <si>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</si>
  <si>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</si>
  <si>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</si>
  <si>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</si>
  <si>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</si>
  <si>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</si>
  <si>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</si>
  <si>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</si>
  <si>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</si>
  <si>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</si>
  <si>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</si>
  <si>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</si>
  <si>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</si>
  <si>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</si>
  <si>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</si>
  <si>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</si>
  <si>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</si>
  <si>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</si>
  <si>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</si>
  <si>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</si>
  <si>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</si>
  <si>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</si>
  <si>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</si>
  <si>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</si>
  <si>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</si>
  <si>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</si>
  <si>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</si>
  <si>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</si>
  <si>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</si>
  <si>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</si>
  <si>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</si>
  <si>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</si>
  <si>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</si>
  <si>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</si>
  <si>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</si>
  <si>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</si>
  <si>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</si>
  <si>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</si>
  <si>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</si>
  <si>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</si>
  <si>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</si>
  <si>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</si>
  <si>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</si>
  <si>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</si>
  <si>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</si>
  <si>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</si>
  <si>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</si>
  <si>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</si>
  <si>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</si>
  <si>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</si>
  <si>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</si>
  <si>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</si>
  <si>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</si>
  <si>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</si>
  <si>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</si>
  <si>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</si>
  <si>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</si>
  <si>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</si>
  <si>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</si>
  <si>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</si>
  <si>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</si>
  <si>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</si>
  <si>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</si>
  <si>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</si>
  <si>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</si>
  <si>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</si>
  <si>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</si>
  <si>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</si>
  <si>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</si>
  <si>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</si>
  <si>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</si>
  <si>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</si>
  <si>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</si>
  <si>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</si>
  <si>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</si>
  <si>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</si>
  <si>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</si>
  <si>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</si>
  <si>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</si>
  <si>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</si>
  <si>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</si>
  <si>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</si>
  <si>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</si>
  <si>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</si>
  <si>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</si>
  <si>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</si>
  <si>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</si>
  <si>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</si>
  <si>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</si>
  <si>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</si>
  <si>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</si>
  <si>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</si>
  <si>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</si>
  <si>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</si>
  <si>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</si>
  <si>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</si>
  <si>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</si>
  <si>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</si>
  <si>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</si>
  <si>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</si>
  <si>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</si>
  <si>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</si>
  <si>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</si>
  <si>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</si>
  <si>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</si>
  <si>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</si>
  <si>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</si>
  <si>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</si>
  <si>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</si>
  <si>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</si>
  <si>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</si>
  <si>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</si>
  <si>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</si>
  <si>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</si>
  <si>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</si>
  <si>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</si>
  <si>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</si>
  <si>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</si>
  <si>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</si>
  <si>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</si>
  <si>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</si>
  <si>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</si>
  <si>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</si>
  <si>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</si>
  <si>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</si>
  <si>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</si>
  <si>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</si>
  <si>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</si>
  <si>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</si>
  <si>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</si>
  <si>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</si>
  <si>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</si>
  <si>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</si>
  <si>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</si>
  <si>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</si>
  <si>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</si>
  <si>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</si>
  <si>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</si>
  <si>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</si>
  <si>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</si>
  <si>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</si>
  <si>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</si>
  <si>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</si>
  <si>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</si>
  <si>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</si>
  <si>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</si>
  <si>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</si>
  <si>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</si>
  <si>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</si>
  <si>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</si>
  <si>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</si>
  <si>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</si>
  <si>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</si>
  <si>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</si>
  <si>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</si>
  <si>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</si>
  <si>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</si>
  <si>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</si>
  <si>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</si>
  <si>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</si>
  <si>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</si>
  <si>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</si>
  <si>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</si>
  <si>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</si>
  <si>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</si>
  <si>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</si>
  <si>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</si>
  <si>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</si>
  <si>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</si>
  <si>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</si>
  <si>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</si>
  <si>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</si>
  <si>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</si>
  <si>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</si>
  <si>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</si>
  <si>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</si>
  <si>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</si>
  <si>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</si>
  <si>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</si>
  <si>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</si>
  <si>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</si>
  <si>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</si>
  <si>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</si>
  <si>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</si>
  <si>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</si>
  <si>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</si>
  <si>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</si>
  <si>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</si>
  <si>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</si>
  <si>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</si>
  <si>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</si>
  <si>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</si>
  <si>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</si>
  <si>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</si>
  <si>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</si>
  <si>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</si>
  <si>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</si>
  <si>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</si>
  <si>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</si>
  <si>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</si>
  <si>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</si>
  <si>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</si>
  <si>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</si>
  <si>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</si>
  <si>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</si>
  <si>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</si>
  <si>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</si>
  <si>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</si>
  <si>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</si>
  <si>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</si>
  <si>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</si>
  <si>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</si>
  <si>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</si>
  <si>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</si>
  <si>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</si>
  <si>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</si>
  <si>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</si>
  <si>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</si>
  <si>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</si>
  <si>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</si>
  <si>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</si>
  <si>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</si>
  <si>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</si>
  <si>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</si>
  <si>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</si>
  <si>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</si>
  <si>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</si>
  <si>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</si>
  <si>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</si>
  <si>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</si>
  <si>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</si>
  <si>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</si>
  <si>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</si>
  <si>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</si>
  <si>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</si>
  <si>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</si>
  <si>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</si>
  <si>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</si>
  <si>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</si>
  <si>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</si>
  <si>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</si>
  <si>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</si>
  <si>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</si>
  <si>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</si>
  <si>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</si>
  <si>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</si>
  <si>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</si>
  <si>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</si>
  <si>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</si>
  <si>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</si>
  <si>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</si>
  <si>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</si>
  <si>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</si>
  <si>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</si>
  <si>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</si>
  <si>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</si>
  <si>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</si>
  <si>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</si>
  <si>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</si>
  <si>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</si>
  <si>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</si>
  <si>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</si>
  <si>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</si>
  <si>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</si>
  <si>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</si>
  <si>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</si>
  <si>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</si>
  <si>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</si>
  <si>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</si>
  <si>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</si>
  <si>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</si>
  <si>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</si>
  <si>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</si>
  <si>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</si>
  <si>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</si>
  <si>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</si>
  <si>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</si>
  <si>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</si>
  <si>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</si>
  <si>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</si>
  <si>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</si>
  <si>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</si>
  <si>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</si>
  <si>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</si>
  <si>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</si>
  <si>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</si>
  <si>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</si>
  <si>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</si>
  <si>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</si>
  <si>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</si>
  <si>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</si>
  <si>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</si>
  <si>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</si>
  <si>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</si>
  <si>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</si>
  <si>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</si>
  <si>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</si>
  <si>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</si>
  <si>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</si>
  <si>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</si>
  <si>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</si>
  <si>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</si>
  <si>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</si>
  <si>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</si>
  <si>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</si>
  <si>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</si>
  <si>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</si>
  <si>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</si>
  <si>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</si>
  <si>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</si>
  <si>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</si>
  <si>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</si>
  <si>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</si>
  <si>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</si>
  <si>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</si>
  <si>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</si>
  <si>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</si>
  <si>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</si>
  <si>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</si>
  <si>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</si>
  <si>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</si>
  <si>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</si>
  <si>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</si>
  <si>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</si>
  <si>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</si>
  <si>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</si>
  <si>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</si>
  <si>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</si>
  <si>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</si>
  <si>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</si>
  <si>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</si>
  <si>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</si>
  <si>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</si>
  <si>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</si>
  <si>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</si>
  <si>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</si>
  <si>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</si>
  <si>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</si>
  <si>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</si>
  <si>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</si>
  <si>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</si>
  <si>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</si>
  <si>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</si>
  <si>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</si>
  <si>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</si>
  <si>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</si>
  <si>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</si>
  <si>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</si>
  <si>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</si>
  <si>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</si>
  <si>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</si>
  <si>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</si>
  <si>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</si>
  <si>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</si>
  <si>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</si>
  <si>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</si>
  <si>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</si>
  <si>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</si>
  <si>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</si>
  <si>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</si>
  <si>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</si>
  <si>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</si>
  <si>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</si>
  <si>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</si>
  <si>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</si>
  <si>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</si>
  <si>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</si>
  <si>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</si>
  <si>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</si>
  <si>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</si>
  <si>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</si>
  <si>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</si>
  <si>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</si>
  <si>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</si>
  <si>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</si>
  <si>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</si>
  <si>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</si>
  <si>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</si>
  <si>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</si>
  <si>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</si>
  <si>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</si>
  <si>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</si>
  <si>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</si>
  <si>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</si>
  <si>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</si>
  <si>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</si>
  <si>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</si>
  <si>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</si>
  <si>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</si>
  <si>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</si>
  <si>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</si>
  <si>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</si>
  <si>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</si>
  <si>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</si>
  <si>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</si>
  <si>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</si>
  <si>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</si>
  <si>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</si>
  <si>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</si>
  <si>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</si>
  <si>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</si>
  <si>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</si>
  <si>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</si>
  <si>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</si>
  <si>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</si>
  <si>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</si>
  <si>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</si>
  <si>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</si>
  <si>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</si>
  <si>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</si>
  <si>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</si>
  <si>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</si>
  <si>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</si>
  <si>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</si>
  <si>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</si>
  <si>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</si>
  <si>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</si>
  <si>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</si>
  <si>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</si>
  <si>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</si>
  <si>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</si>
  <si>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</si>
  <si>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</si>
  <si>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</si>
  <si>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</si>
  <si>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</si>
  <si>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</si>
  <si>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</si>
  <si>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</si>
  <si>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</si>
  <si>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</si>
  <si>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</si>
  <si>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</si>
  <si>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</si>
  <si>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</si>
  <si>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</si>
  <si>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</si>
  <si>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</si>
  <si>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</si>
  <si>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</si>
  <si>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</si>
  <si>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</si>
  <si>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</si>
  <si>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</si>
  <si>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</si>
  <si>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</si>
  <si>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</si>
  <si>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</si>
  <si>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</si>
  <si>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</si>
  <si>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</si>
  <si>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</si>
  <si>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</si>
  <si>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</si>
  <si>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</si>
  <si>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</si>
  <si>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</si>
  <si>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</si>
  <si>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</si>
  <si>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</si>
  <si>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</si>
  <si>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</si>
  <si>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</si>
  <si>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</si>
  <si>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</si>
  <si>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</si>
  <si>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</si>
  <si>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</si>
  <si>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</si>
  <si>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</si>
  <si>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</si>
  <si>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</si>
  <si>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</si>
  <si>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</si>
  <si>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</si>
  <si>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</si>
  <si>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</si>
  <si>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</si>
  <si>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</si>
  <si>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</si>
  <si>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</si>
  <si>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</si>
  <si>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</si>
  <si>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</si>
  <si>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</si>
  <si>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</si>
  <si>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</si>
  <si>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</si>
  <si>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</si>
  <si>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</si>
  <si>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</si>
  <si>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</si>
  <si>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</si>
  <si>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</si>
  <si>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</si>
  <si>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</si>
  <si>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</si>
  <si>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</si>
  <si>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</si>
  <si>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</si>
  <si>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</si>
  <si>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</si>
  <si>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</si>
  <si>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</si>
  <si>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</si>
  <si>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</si>
  <si>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</si>
  <si>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</si>
  <si>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</si>
  <si>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</si>
  <si>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</si>
  <si>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</si>
  <si>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</si>
  <si>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</si>
  <si>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</si>
  <si>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</si>
  <si>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</si>
  <si>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</si>
  <si>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</si>
  <si>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</si>
  <si>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</si>
  <si>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</si>
  <si>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</si>
  <si>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</si>
  <si>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</si>
  <si>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</si>
  <si>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</si>
  <si>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</si>
  <si>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</si>
  <si>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</si>
  <si>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</si>
  <si>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</si>
  <si>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</si>
  <si>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</si>
  <si>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</si>
  <si>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</si>
  <si>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</si>
  <si>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</si>
  <si>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</si>
  <si>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</si>
  <si>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</si>
  <si>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</si>
  <si>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</si>
  <si>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</si>
  <si>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</si>
  <si>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</si>
  <si>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</si>
  <si>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</si>
  <si>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</si>
  <si>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</si>
  <si>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</si>
  <si>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</si>
  <si>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</si>
  <si>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</si>
  <si>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</si>
  <si>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</si>
  <si>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</si>
  <si>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</si>
  <si>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</si>
  <si>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</si>
  <si>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</si>
  <si>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</si>
  <si>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</si>
  <si>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</si>
  <si>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</si>
  <si>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</si>
  <si>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</si>
  <si>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</si>
  <si>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</si>
  <si>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</si>
  <si>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</si>
  <si>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</si>
  <si>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</si>
  <si>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</si>
  <si>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</si>
  <si>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</si>
  <si>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</si>
  <si>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</si>
  <si>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</si>
  <si>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</si>
  <si>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</si>
  <si>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</si>
  <si>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</si>
  <si>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</si>
  <si>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</si>
  <si>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</si>
  <si>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</si>
  <si>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</si>
  <si>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</si>
  <si>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</si>
  <si>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</si>
  <si>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</si>
  <si>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</si>
  <si>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</si>
  <si>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</si>
  <si>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</si>
  <si>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</si>
  <si>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</si>
  <si>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</si>
  <si>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</si>
  <si>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</si>
  <si>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</si>
  <si>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</si>
  <si>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</si>
  <si>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</si>
  <si>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</si>
  <si>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</si>
  <si>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</si>
  <si>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</si>
  <si>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</si>
  <si>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</si>
  <si>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</si>
  <si>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</si>
  <si>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</si>
  <si>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</si>
  <si>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</si>
  <si>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</si>
  <si>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</si>
  <si>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</si>
  <si>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</si>
  <si>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</si>
  <si>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</si>
  <si>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</si>
  <si>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</si>
  <si>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</si>
  <si>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</si>
  <si>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</si>
  <si>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</si>
  <si>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</si>
  <si>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</si>
  <si>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</si>
  <si>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</si>
  <si>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</si>
  <si>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</si>
  <si>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</si>
  <si>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</si>
  <si>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</si>
  <si>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</si>
  <si>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</si>
  <si>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</si>
  <si>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</si>
  <si>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</si>
  <si>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</si>
  <si>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</si>
  <si>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</si>
  <si>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</si>
  <si>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</si>
  <si>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</si>
  <si>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</si>
  <si>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</si>
  <si>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</si>
  <si>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</si>
  <si>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</si>
  <si>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</si>
  <si>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</si>
  <si>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</si>
  <si>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</si>
  <si>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</si>
  <si>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</si>
  <si>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</si>
  <si>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</si>
  <si>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</si>
  <si>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</si>
  <si>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</si>
  <si>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</si>
  <si>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</si>
  <si>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</si>
  <si>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</si>
  <si>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</si>
  <si>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</si>
  <si>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</si>
  <si>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</si>
  <si>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</si>
  <si>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</si>
  <si>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</si>
  <si>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</si>
  <si>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</si>
  <si>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</si>
  <si>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</si>
  <si>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</si>
  <si>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</si>
  <si>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</si>
  <si>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</si>
  <si>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</si>
  <si>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</si>
  <si>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</si>
  <si>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</si>
  <si>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</si>
  <si>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</si>
  <si>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</si>
  <si>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</si>
  <si>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</si>
  <si>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</si>
  <si>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</si>
  <si>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</si>
  <si>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</si>
  <si>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</si>
  <si>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</si>
  <si>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</si>
  <si>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</si>
  <si>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</si>
  <si>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</si>
  <si>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</si>
  <si>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</si>
  <si>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</si>
  <si>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</si>
  <si>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</si>
  <si>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</si>
  <si>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</si>
  <si>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</si>
  <si>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</si>
  <si>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</si>
  <si>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</si>
  <si>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</si>
  <si>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</si>
  <si>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</si>
  <si>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</si>
  <si>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</si>
  <si>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</si>
  <si>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</si>
  <si>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</si>
  <si>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</si>
  <si>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</si>
  <si>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</si>
  <si>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</si>
  <si>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</si>
  <si>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</si>
  <si>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</si>
  <si>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</si>
  <si>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</si>
  <si>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</si>
  <si>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</si>
  <si>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</si>
  <si>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</si>
  <si>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</si>
  <si>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</si>
  <si>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</si>
  <si>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</si>
  <si>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</si>
  <si>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</si>
  <si>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</si>
  <si>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</si>
  <si>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</si>
  <si>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</si>
  <si>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</si>
  <si>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</si>
  <si>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</si>
  <si>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</si>
  <si>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</si>
  <si>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</si>
  <si>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</si>
  <si>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</si>
  <si>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</si>
  <si>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</si>
  <si>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</si>
  <si>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</si>
  <si>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</si>
  <si>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</si>
  <si>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</si>
  <si>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</si>
  <si>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</si>
  <si>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</si>
  <si>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</si>
  <si>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</si>
  <si>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</si>
  <si>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</si>
  <si>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</si>
  <si>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</si>
  <si>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</si>
  <si>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</si>
  <si>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</si>
  <si>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</si>
  <si>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</si>
  <si>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</si>
  <si>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</si>
  <si>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</si>
  <si>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</si>
  <si>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</si>
  <si>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</si>
  <si>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</si>
  <si>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</si>
  <si>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</si>
  <si>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</si>
  <si>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</si>
  <si>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</si>
  <si>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</si>
  <si>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</si>
  <si>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</si>
  <si>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</si>
  <si>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</si>
  <si>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</si>
  <si>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</si>
  <si>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</si>
  <si>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</si>
  <si>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</si>
  <si>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</si>
  <si>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</si>
  <si>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</si>
  <si>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</si>
  <si>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</si>
  <si>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</si>
  <si>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</si>
  <si>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</si>
  <si>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</si>
  <si>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</si>
  <si>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</si>
  <si>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</si>
  <si>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</si>
  <si>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</si>
  <si>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</si>
  <si>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</si>
  <si>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</si>
  <si>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</si>
  <si>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</si>
  <si>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</si>
  <si>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</si>
  <si>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</si>
  <si>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</si>
  <si>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</si>
  <si>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</si>
  <si>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</si>
  <si>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</si>
  <si>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</si>
  <si>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</si>
  <si>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</si>
  <si>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</si>
  <si>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</si>
  <si>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</si>
  <si>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</si>
  <si>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</si>
  <si>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</si>
  <si>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</si>
  <si>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</si>
  <si>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</si>
  <si>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</si>
  <si>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</si>
  <si>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</si>
  <si>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</si>
  <si>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</si>
  <si>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</si>
  <si>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</si>
  <si>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</si>
  <si>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</si>
  <si>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</si>
  <si>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</si>
  <si>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</si>
  <si>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</si>
  <si>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</si>
  <si>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</si>
  <si>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</si>
  <si>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</si>
  <si>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</si>
  <si>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</si>
  <si>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</si>
  <si>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</si>
  <si>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</si>
  <si>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</si>
  <si>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</si>
  <si>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</si>
  <si>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</si>
  <si>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</si>
  <si>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</si>
  <si>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</si>
  <si>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</si>
  <si>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</si>
  <si>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</si>
  <si>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</si>
  <si>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</si>
  <si>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</si>
  <si>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</si>
  <si>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</si>
  <si>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</si>
  <si>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</si>
  <si>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</si>
  <si>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</si>
  <si>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</si>
  <si>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</si>
  <si>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</si>
  <si>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</si>
  <si>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</si>
  <si>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</si>
  <si>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</si>
  <si>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</si>
  <si>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</si>
  <si>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</si>
  <si>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</si>
  <si>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</si>
  <si>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</si>
  <si>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</si>
  <si>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</si>
  <si>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</si>
  <si>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</si>
  <si>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</si>
  <si>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</si>
  <si>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</si>
  <si>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</si>
  <si>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</si>
  <si>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</si>
  <si>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</si>
  <si>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</si>
  <si>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</si>
  <si>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</si>
  <si>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</si>
  <si>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</si>
  <si>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</si>
  <si>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</si>
  <si>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</si>
  <si>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</si>
  <si>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</si>
  <si>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</si>
  <si>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</si>
  <si>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</si>
  <si>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</si>
  <si>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</si>
  <si>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</si>
  <si>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</si>
  <si>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</si>
  <si>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</si>
  <si>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</si>
  <si>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</si>
  <si>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</si>
  <si>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</si>
  <si>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</si>
  <si>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</si>
  <si>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</si>
  <si>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</si>
  <si>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</si>
  <si>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</si>
  <si>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</si>
  <si>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</si>
  <si>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</si>
  <si>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</si>
  <si>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</si>
  <si>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</si>
  <si>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</si>
  <si>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</si>
  <si>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</si>
  <si>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</si>
  <si>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</si>
  <si>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</si>
  <si>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</si>
  <si>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</si>
  <si>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</si>
  <si>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</si>
  <si>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</si>
  <si>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</si>
  <si>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</si>
  <si>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</si>
  <si>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</si>
  <si>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</si>
  <si>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</si>
  <si>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</si>
  <si>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</si>
  <si>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</si>
  <si>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</si>
  <si>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</si>
  <si>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</si>
  <si>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</si>
  <si>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</si>
  <si>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</si>
  <si>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</si>
  <si>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</si>
  <si>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</si>
  <si>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</si>
  <si>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</si>
  <si>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</si>
  <si>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</si>
  <si>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</si>
  <si>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</si>
  <si>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</si>
  <si>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</si>
  <si>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</si>
  <si>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</si>
  <si>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</si>
  <si>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</si>
  <si>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</si>
  <si>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</si>
  <si>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</si>
  <si>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</si>
  <si>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</si>
  <si>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</si>
  <si>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</si>
  <si>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</si>
  <si>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</si>
  <si>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</si>
  <si>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</si>
  <si>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</si>
  <si>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</si>
  <si>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</si>
  <si>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</si>
  <si>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</si>
  <si>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</si>
  <si>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</si>
  <si>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</si>
  <si>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</si>
  <si>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</si>
  <si>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</si>
  <si>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</si>
  <si>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</si>
  <si>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</si>
  <si>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</si>
  <si>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</si>
  <si>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</si>
  <si>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</si>
  <si>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</si>
  <si>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</si>
  <si>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</si>
  <si>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</si>
  <si>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</si>
  <si>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</si>
  <si>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</si>
  <si>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</si>
  <si>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</si>
  <si>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</si>
  <si>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</si>
  <si>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</si>
  <si>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</si>
  <si>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</si>
  <si>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</si>
  <si>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</si>
  <si>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</si>
  <si>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</si>
  <si>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</si>
  <si>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</si>
  <si>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</si>
  <si>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</si>
  <si>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</si>
  <si>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</si>
  <si>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</si>
  <si>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</si>
  <si>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</si>
  <si>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</si>
  <si>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</si>
  <si>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</si>
  <si>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</si>
  <si>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</si>
  <si>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</si>
  <si>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</si>
  <si>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</si>
  <si>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</si>
  <si>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</si>
  <si>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</si>
  <si>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</si>
  <si>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</si>
  <si>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</si>
  <si>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</si>
  <si>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</si>
  <si>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</si>
  <si>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</si>
  <si>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</si>
  <si>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</si>
  <si>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</si>
  <si>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</si>
  <si>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</si>
  <si>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</si>
  <si>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</si>
  <si>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</si>
  <si>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</si>
  <si>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</si>
  <si>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</si>
  <si>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</si>
  <si>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</si>
  <si>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</si>
  <si>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</si>
  <si>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</si>
  <si>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</si>
  <si>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</si>
  <si>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</si>
  <si>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</si>
  <si>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</si>
  <si>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</si>
  <si>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</si>
  <si>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</si>
  <si>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</si>
  <si>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</si>
  <si>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</si>
  <si>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</si>
  <si>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</si>
  <si>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</si>
  <si>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</si>
  <si>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</si>
  <si>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</si>
  <si>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</si>
  <si>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</si>
  <si>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</si>
  <si>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</si>
  <si>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</si>
  <si>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</si>
  <si>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</si>
  <si>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</si>
  <si>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</si>
  <si>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</si>
  <si>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</si>
  <si>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</si>
  <si>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</si>
  <si>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</si>
  <si>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</si>
  <si>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</si>
  <si>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</si>
  <si>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</si>
  <si>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</si>
  <si>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</si>
  <si>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</si>
  <si>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</si>
  <si>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</si>
  <si>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</si>
  <si>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</si>
  <si>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</si>
  <si>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</si>
  <si>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</si>
  <si>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</si>
  <si>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</si>
  <si>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</si>
  <si>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</si>
  <si>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</si>
  <si>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</si>
  <si>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</si>
  <si>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</si>
  <si>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</si>
  <si>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</si>
  <si>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</si>
  <si>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</si>
  <si>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</si>
  <si>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</si>
  <si>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</si>
  <si>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</si>
  <si>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</si>
  <si>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</si>
  <si>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</si>
  <si>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</si>
  <si>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</si>
  <si>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</si>
  <si>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</si>
  <si>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</si>
  <si>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</si>
  <si>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</si>
  <si>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</si>
  <si>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</si>
  <si>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</si>
  <si>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</si>
  <si>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</si>
  <si>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</si>
  <si>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</si>
  <si>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</si>
  <si>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</si>
  <si>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</si>
  <si>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</si>
  <si>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</si>
  <si>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</si>
  <si>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</si>
  <si>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</si>
  <si>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</si>
  <si>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</si>
  <si>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</si>
  <si>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</si>
  <si>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</si>
  <si>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</si>
  <si>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</si>
  <si>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</si>
  <si>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</si>
  <si>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</si>
  <si>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</si>
  <si>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</si>
  <si>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</si>
  <si>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</si>
  <si>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</si>
  <si>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</si>
  <si>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</si>
  <si>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</si>
  <si>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</si>
  <si>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</si>
  <si>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</si>
  <si>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</si>
  <si>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</si>
  <si>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</si>
  <si>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</si>
  <si>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</si>
  <si>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</si>
  <si>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</si>
  <si>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</si>
  <si>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</si>
  <si>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</si>
  <si>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</si>
  <si>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</si>
  <si>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</si>
  <si>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</si>
  <si>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</si>
  <si>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</si>
  <si>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</si>
  <si>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</si>
  <si>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</si>
  <si>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</si>
  <si>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</si>
  <si>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</si>
  <si>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</si>
  <si>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</si>
  <si>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</si>
  <si>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</si>
  <si>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</si>
  <si>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</si>
  <si>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</si>
  <si>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</si>
  <si>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</si>
  <si>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</si>
  <si>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</si>
  <si>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</si>
  <si>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</si>
  <si>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</si>
  <si>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</si>
  <si>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</si>
  <si>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</si>
  <si>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</si>
  <si>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</si>
  <si>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</si>
  <si>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</si>
  <si>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</si>
  <si>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</si>
  <si>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</si>
  <si>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</si>
  <si>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</si>
  <si>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</si>
  <si>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</si>
  <si>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</si>
  <si>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</si>
  <si>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</si>
  <si>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</si>
  <si>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</si>
  <si>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</si>
  <si>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</si>
  <si>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</si>
  <si>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</si>
  <si>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</si>
  <si>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</si>
  <si>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</si>
  <si>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</si>
  <si>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</si>
  <si>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</si>
  <si>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</si>
  <si>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</si>
  <si>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</si>
  <si>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</si>
  <si>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</si>
  <si>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</si>
  <si>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</si>
  <si>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</si>
  <si>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</si>
  <si>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</si>
  <si>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</si>
  <si>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</si>
  <si>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</si>
  <si>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</si>
  <si>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</si>
  <si>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</si>
  <si>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</si>
  <si>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</si>
  <si>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</si>
  <si>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</si>
  <si>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</si>
  <si>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</si>
  <si>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</si>
  <si>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</si>
  <si>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</si>
  <si>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</si>
  <si>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</si>
  <si>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</si>
  <si>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</si>
  <si>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</si>
  <si>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</si>
  <si>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</si>
  <si>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</si>
  <si>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</si>
  <si>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</si>
  <si>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</si>
  <si>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</si>
  <si>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</si>
  <si>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</si>
  <si>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</si>
  <si>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</si>
  <si>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</si>
  <si>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</si>
  <si>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</si>
  <si>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</si>
  <si>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</si>
  <si>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</si>
  <si>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</si>
  <si>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</si>
  <si>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</si>
  <si>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</si>
  <si>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</si>
  <si>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</si>
  <si>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</si>
  <si>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</si>
  <si>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</si>
  <si>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</si>
  <si>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</si>
  <si>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</si>
  <si>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</si>
  <si>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</si>
  <si>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</si>
  <si>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</si>
  <si>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</si>
  <si>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</si>
  <si>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</si>
  <si>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</si>
  <si>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</si>
  <si>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</si>
  <si>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</si>
  <si>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</si>
  <si>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</si>
  <si>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</si>
  <si>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</si>
  <si>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</si>
  <si>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</si>
  <si>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</si>
  <si>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</si>
  <si>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</si>
  <si>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</si>
  <si>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</si>
  <si>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</si>
  <si>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</si>
  <si>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</si>
  <si>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</si>
  <si>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</si>
  <si>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</si>
  <si>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</si>
  <si>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</si>
  <si>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</si>
  <si>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</si>
  <si>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</si>
  <si>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</si>
  <si>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</si>
  <si>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</si>
  <si>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</si>
  <si>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</si>
  <si>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</si>
  <si>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</si>
  <si>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</si>
  <si>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</si>
  <si>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</si>
  <si>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</si>
  <si>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</si>
  <si>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</si>
  <si>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</si>
  <si>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</si>
  <si>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</si>
  <si>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</si>
  <si>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</si>
  <si>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</si>
  <si>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</si>
  <si>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</si>
  <si>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</si>
  <si>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</si>
  <si>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</si>
  <si>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</si>
  <si>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</si>
  <si>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</si>
  <si>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</si>
  <si>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</si>
  <si>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</si>
  <si>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</si>
  <si>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</si>
  <si>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</si>
  <si>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</si>
  <si>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</si>
  <si>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</si>
  <si>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</si>
  <si>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</si>
  <si>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</si>
  <si>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</si>
  <si>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</si>
  <si>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</si>
  <si>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</si>
  <si>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</si>
  <si>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</si>
  <si>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</si>
  <si>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</si>
  <si>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</si>
  <si>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</si>
  <si>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</si>
  <si>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</si>
  <si>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</si>
  <si>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</si>
  <si>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</si>
  <si>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</si>
  <si>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</si>
  <si>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</si>
  <si>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</si>
  <si>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</si>
  <si>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</si>
  <si>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</si>
  <si>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</si>
  <si>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</si>
  <si>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</si>
  <si>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</si>
  <si>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</si>
  <si>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</si>
  <si>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</si>
  <si>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</si>
  <si>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</si>
  <si>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</si>
  <si>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</si>
  <si>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</si>
  <si>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</si>
  <si>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</si>
  <si>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</si>
  <si>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</si>
  <si>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</si>
  <si>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</si>
  <si>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</si>
  <si>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</si>
  <si>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</si>
  <si>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</si>
  <si>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</si>
  <si>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</si>
  <si>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</si>
  <si>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</si>
  <si>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</si>
  <si>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</si>
  <si>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</si>
  <si>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</si>
  <si>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</si>
  <si>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</si>
  <si>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</si>
  <si>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</si>
  <si>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</si>
  <si>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</si>
  <si>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</si>
  <si>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</si>
  <si>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</si>
  <si>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</si>
  <si>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</si>
  <si>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</si>
  <si>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</si>
  <si>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</si>
  <si>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</si>
  <si>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</si>
  <si>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</si>
  <si>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</si>
  <si>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</si>
  <si>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</si>
  <si>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</si>
  <si>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</si>
  <si>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</si>
  <si>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</si>
  <si>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</si>
  <si>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</si>
  <si>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</si>
  <si>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</si>
  <si>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</si>
  <si>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</si>
  <si>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</si>
  <si>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</si>
  <si>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</si>
  <si>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</si>
  <si>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</si>
  <si>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</si>
  <si>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</si>
  <si>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</si>
  <si>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</si>
  <si>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</si>
  <si>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</si>
  <si>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</si>
  <si>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</si>
  <si>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</si>
  <si>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</si>
  <si>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</si>
  <si>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</si>
  <si>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</si>
  <si>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</si>
  <si>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</si>
  <si>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</si>
  <si>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</si>
  <si>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</si>
  <si>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</si>
  <si>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</si>
  <si>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</si>
  <si>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</si>
  <si>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</si>
  <si>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</si>
  <si>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</si>
  <si>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</si>
  <si>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</si>
  <si>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</si>
  <si>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</si>
  <si>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</si>
  <si>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</si>
  <si>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</si>
  <si>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</si>
  <si>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</si>
  <si>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</si>
  <si>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</si>
  <si>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</si>
  <si>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</si>
  <si>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</si>
  <si>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</si>
  <si>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</si>
  <si>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</si>
  <si>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</si>
  <si>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</si>
  <si>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</si>
  <si>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</si>
  <si>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</si>
  <si>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</si>
  <si>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</si>
  <si>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</si>
  <si>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</si>
  <si>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</si>
  <si>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</si>
  <si>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</si>
  <si>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</si>
  <si>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</si>
  <si>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</si>
  <si>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</si>
  <si>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</si>
  <si>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</si>
  <si>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</si>
  <si>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</si>
  <si>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</si>
  <si>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</si>
  <si>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</si>
  <si>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</si>
  <si>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</si>
  <si>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</si>
  <si>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</si>
  <si>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</si>
  <si>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</si>
  <si>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</si>
  <si>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</si>
  <si>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</si>
  <si>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</si>
  <si>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</si>
  <si>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</si>
  <si>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</si>
  <si>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</si>
  <si>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</si>
  <si>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</si>
  <si>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</si>
  <si>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</si>
  <si>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</si>
  <si>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</si>
  <si>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</si>
  <si>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</si>
  <si>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</si>
  <si>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</si>
  <si>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</si>
  <si>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</si>
  <si>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</si>
  <si>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</si>
  <si>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</si>
  <si>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</si>
  <si>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</si>
  <si>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</si>
  <si>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</si>
  <si>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</si>
  <si>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</si>
  <si>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</si>
  <si>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</si>
  <si>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</si>
  <si>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</si>
  <si>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</si>
  <si>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</si>
  <si>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</si>
  <si>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</si>
  <si>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</si>
  <si>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</si>
  <si>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</si>
  <si>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</si>
  <si>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</si>
  <si>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</si>
  <si>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</si>
  <si>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</si>
  <si>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</si>
  <si>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</si>
  <si>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</si>
  <si>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</si>
  <si>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</si>
  <si>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</si>
  <si>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</si>
  <si>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</si>
  <si>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</si>
  <si>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</si>
  <si>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</si>
  <si>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</si>
  <si>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</si>
  <si>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</si>
  <si>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</si>
  <si>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</si>
  <si>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</si>
  <si>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</si>
  <si>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</si>
  <si>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</si>
  <si>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</si>
  <si>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</si>
  <si>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</si>
  <si>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</si>
  <si>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</si>
  <si>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</si>
  <si>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</si>
  <si>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</si>
  <si>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</si>
  <si>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</si>
  <si>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</si>
  <si>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</si>
  <si>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</si>
  <si>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</si>
  <si>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</si>
  <si>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</si>
  <si>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</si>
  <si>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</si>
  <si>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</si>
  <si>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</si>
  <si>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</si>
  <si>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</si>
  <si>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</si>
  <si>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</si>
  <si>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</si>
  <si>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</si>
  <si>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</si>
  <si>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</si>
  <si>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</si>
  <si>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</si>
  <si>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</si>
  <si>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</si>
  <si>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</si>
  <si>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</si>
  <si>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</si>
  <si>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</si>
  <si>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</si>
  <si>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</si>
  <si>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</si>
  <si>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</si>
  <si>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</si>
  <si>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</si>
  <si>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</si>
  <si>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</si>
  <si>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</si>
  <si>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</si>
  <si>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</si>
  <si>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</si>
  <si>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</si>
  <si>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</si>
  <si>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</si>
  <si>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</si>
  <si>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</si>
  <si>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</si>
  <si>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</si>
  <si>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</si>
  <si>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</si>
  <si>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</si>
  <si>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</si>
  <si>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</si>
  <si>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</si>
  <si>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</si>
  <si>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</si>
  <si>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</si>
  <si>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</si>
  <si>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</si>
  <si>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</si>
  <si>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</si>
  <si>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</si>
  <si>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</si>
  <si>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</si>
  <si>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</si>
  <si>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</si>
  <si>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</si>
  <si>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</si>
  <si>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</si>
  <si>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</si>
  <si>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</si>
  <si>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</si>
  <si>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</si>
  <si>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</si>
  <si>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</si>
  <si>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</si>
  <si>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</si>
  <si>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</si>
  <si>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</si>
  <si>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</si>
  <si>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</si>
  <si>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</si>
  <si>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</si>
  <si>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</si>
  <si>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</si>
  <si>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</si>
  <si>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</si>
  <si>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</si>
  <si>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</si>
  <si>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</si>
  <si>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</si>
  <si>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</si>
  <si>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</si>
  <si>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</si>
  <si>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</si>
  <si>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</si>
  <si>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</si>
  <si>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</si>
  <si>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</si>
  <si>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</si>
  <si>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</si>
  <si>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</si>
  <si>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</si>
  <si>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</si>
  <si>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</si>
  <si>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</si>
  <si>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</si>
  <si>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</si>
  <si>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</si>
  <si>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</si>
  <si>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</si>
  <si>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</si>
  <si>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</si>
  <si>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</si>
  <si>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</si>
  <si>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</si>
  <si>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</si>
  <si>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</si>
  <si>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</si>
  <si>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</si>
  <si>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</si>
  <si>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</si>
  <si>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</si>
  <si>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</si>
  <si>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</si>
  <si>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</si>
  <si>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</si>
  <si>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</si>
  <si>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</si>
  <si>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</si>
  <si>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</si>
  <si>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</si>
  <si>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</si>
  <si>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</si>
  <si>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</si>
  <si>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</si>
  <si>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</si>
  <si>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</si>
  <si>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</si>
  <si>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</si>
  <si>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</si>
  <si>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</si>
  <si>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</si>
  <si>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</si>
  <si>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</si>
  <si>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</si>
  <si>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</si>
  <si>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</si>
  <si>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</si>
  <si>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</si>
  <si>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</si>
  <si>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</si>
  <si>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</si>
  <si>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</si>
  <si>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</si>
  <si>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</si>
  <si>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</si>
  <si>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</si>
  <si>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</si>
  <si>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</si>
  <si>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</si>
  <si>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</si>
  <si>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</si>
  <si>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</si>
  <si>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</si>
  <si>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</si>
  <si>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</si>
  <si>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</si>
  <si>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</si>
  <si>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</si>
  <si>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</si>
  <si>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</si>
  <si>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</si>
  <si>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</si>
  <si>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</si>
  <si>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</si>
  <si>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</si>
  <si>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</si>
  <si>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</si>
  <si>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</si>
  <si>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</si>
  <si>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</si>
  <si>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</si>
  <si>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</si>
  <si>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</si>
  <si>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</si>
  <si>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</si>
  <si>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</si>
  <si>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</si>
  <si>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</si>
  <si>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</si>
  <si>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</si>
  <si>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</si>
  <si>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</si>
  <si>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</si>
  <si>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</si>
  <si>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</si>
  <si>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</si>
  <si>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</si>
  <si>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</si>
  <si>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</si>
  <si>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</si>
  <si>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</si>
  <si>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</si>
  <si>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</si>
  <si>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</si>
  <si>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</si>
  <si>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</si>
  <si>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</si>
  <si>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</si>
  <si>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</si>
  <si>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</si>
  <si>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</si>
  <si>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</si>
  <si>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</si>
  <si>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</si>
  <si>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</si>
  <si>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</si>
  <si>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</si>
  <si>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</si>
  <si>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</si>
  <si>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</si>
  <si>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</si>
  <si>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</si>
  <si>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</si>
  <si>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</si>
  <si>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</si>
  <si>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</si>
  <si>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</si>
  <si>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</si>
  <si>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</si>
  <si>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</si>
  <si>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</si>
  <si>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</si>
  <si>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</si>
  <si>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</si>
  <si>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</si>
  <si>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</si>
  <si>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</si>
  <si>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</si>
  <si>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</si>
  <si>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</si>
  <si>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</si>
  <si>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</si>
  <si>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</si>
  <si>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</si>
  <si>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</si>
  <si>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</si>
  <si>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</si>
  <si>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</si>
  <si>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</si>
  <si>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</si>
  <si>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</si>
  <si>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</si>
  <si>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</si>
  <si>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</si>
  <si>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</si>
  <si>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</si>
  <si>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</si>
  <si>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</si>
  <si>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</si>
  <si>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</si>
  <si>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</si>
  <si>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</si>
  <si>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</si>
  <si>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</si>
  <si>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</si>
  <si>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</si>
  <si>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</si>
  <si>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</si>
  <si>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</si>
  <si>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</si>
  <si>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</si>
  <si>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</si>
  <si>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</si>
  <si>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</si>
  <si>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</si>
  <si>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</si>
  <si>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</si>
  <si>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</si>
  <si>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</si>
  <si>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</si>
  <si>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</si>
  <si>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</si>
  <si>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</si>
  <si>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</si>
  <si>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</si>
  <si>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</si>
  <si>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</si>
  <si>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</si>
  <si>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</si>
  <si>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</si>
  <si>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</si>
  <si>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</si>
  <si>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</si>
  <si>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</si>
  <si>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</si>
  <si>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</si>
  <si>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</si>
  <si>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</si>
  <si>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</si>
  <si>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</si>
  <si>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</si>
  <si>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</si>
  <si>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</si>
  <si>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</si>
  <si>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</si>
  <si>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</si>
  <si>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</si>
  <si>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</si>
  <si>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</si>
  <si>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</si>
  <si>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</si>
  <si>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</si>
  <si>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</si>
  <si>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</si>
  <si>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</si>
  <si>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</si>
  <si>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</si>
  <si>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</si>
  <si>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</si>
  <si>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</si>
  <si>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</si>
  <si>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</si>
  <si>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</si>
  <si>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</si>
  <si>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</si>
  <si>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</si>
  <si>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</si>
  <si>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</si>
  <si>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</si>
  <si>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</si>
  <si>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</si>
  <si>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</si>
  <si>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</si>
  <si>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</si>
  <si>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</si>
  <si>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</si>
  <si>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</si>
  <si>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</si>
  <si>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</si>
  <si>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</si>
  <si>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</si>
  <si>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</si>
  <si>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</si>
  <si>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</si>
  <si>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</si>
  <si>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</si>
  <si>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</si>
  <si>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</si>
  <si>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</si>
  <si>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</si>
  <si>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</si>
  <si>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</si>
  <si>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</si>
  <si>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</si>
  <si>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</si>
  <si>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</si>
  <si>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</si>
  <si>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</si>
  <si>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</si>
  <si>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</si>
  <si>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</si>
  <si>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</si>
  <si>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</si>
  <si>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</si>
  <si>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</si>
  <si>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</si>
  <si>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</si>
  <si>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</si>
  <si>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</si>
  <si>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</si>
  <si>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</si>
  <si>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</si>
  <si>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</si>
  <si>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</si>
  <si>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</si>
  <si>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</si>
  <si>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</si>
  <si>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</si>
  <si>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</si>
  <si>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</si>
  <si>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</si>
  <si>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</si>
  <si>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</si>
  <si>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</si>
  <si>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</si>
  <si>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</si>
  <si>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</si>
  <si>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</si>
  <si>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</si>
  <si>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</si>
  <si>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</si>
  <si>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</si>
  <si>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</si>
  <si>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</si>
  <si>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</si>
  <si>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</si>
  <si>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</si>
  <si>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</si>
  <si>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</si>
  <si>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</si>
  <si>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</si>
  <si>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</si>
  <si>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</si>
  <si>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</si>
  <si>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</si>
  <si>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</si>
  <si>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</si>
  <si>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</si>
  <si>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</si>
  <si>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</si>
  <si>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</si>
  <si>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</si>
  <si>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</si>
  <si>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</si>
  <si>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</si>
  <si>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</si>
  <si>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</si>
  <si>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</si>
  <si>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</si>
  <si>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</si>
  <si>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</si>
  <si>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</si>
  <si>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</si>
  <si>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</si>
  <si>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</si>
  <si>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</si>
  <si>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</si>
  <si>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</si>
  <si>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</si>
  <si>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</si>
  <si>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</si>
  <si>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</si>
  <si>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</si>
  <si>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</si>
  <si>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</si>
  <si>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</si>
  <si>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</si>
  <si>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</si>
  <si>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</si>
  <si>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</si>
  <si>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</si>
  <si>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</si>
  <si>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</si>
  <si>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</si>
  <si>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</si>
  <si>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</si>
  <si>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</si>
  <si>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</si>
  <si>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</si>
  <si>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</si>
  <si>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</si>
  <si>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</si>
  <si>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</si>
  <si>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</si>
  <si>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</si>
  <si>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</si>
  <si>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</si>
  <si>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</si>
  <si>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</si>
  <si>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</si>
  <si>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</si>
  <si>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</si>
  <si>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</si>
  <si>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</si>
  <si>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</si>
  <si>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</si>
  <si>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</si>
  <si>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</si>
  <si>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</si>
  <si>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</si>
  <si>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</si>
  <si>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</si>
  <si>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</si>
  <si>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</si>
  <si>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</si>
  <si>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</si>
  <si>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</si>
  <si>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</si>
  <si>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</si>
  <si>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</si>
  <si>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</si>
  <si>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</si>
  <si>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</si>
  <si>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</si>
  <si>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</si>
  <si>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</si>
  <si>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</si>
  <si>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</si>
  <si>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</si>
  <si>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</si>
  <si>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</si>
  <si>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</si>
  <si>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</si>
  <si>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</si>
  <si>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</si>
  <si>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</si>
  <si>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</si>
  <si>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</si>
  <si>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</si>
  <si>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</si>
  <si>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</si>
  <si>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</si>
  <si>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</si>
  <si>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</si>
  <si>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</si>
  <si>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</si>
  <si>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</si>
  <si>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</si>
  <si>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</si>
  <si>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</si>
  <si>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</si>
  <si>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</si>
  <si>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</si>
  <si>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</si>
  <si>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</si>
  <si>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</si>
  <si>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</si>
  <si>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</si>
  <si>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</si>
  <si>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</si>
  <si>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</si>
  <si>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</si>
  <si>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</si>
  <si>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</si>
  <si>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</si>
  <si>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</si>
  <si>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</si>
  <si>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</si>
  <si>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</si>
  <si>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</si>
  <si>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</si>
  <si>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</si>
  <si>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</si>
  <si>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</si>
  <si>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</si>
  <si>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</si>
  <si>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</si>
  <si>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</si>
  <si>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</si>
  <si>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</si>
  <si>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</si>
  <si>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</si>
  <si>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</si>
  <si>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</si>
  <si>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</si>
  <si>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</si>
  <si>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</si>
  <si>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</si>
  <si>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</si>
  <si>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</si>
  <si>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</si>
  <si>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</si>
  <si>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</si>
  <si>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</si>
  <si>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</si>
  <si>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</si>
  <si>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</si>
  <si>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</si>
  <si>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</si>
  <si>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</si>
  <si>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</si>
  <si>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</si>
  <si>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</si>
  <si>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</si>
  <si>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</si>
  <si>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</si>
  <si>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</si>
  <si>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</si>
  <si>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</si>
  <si>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</si>
  <si>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</si>
  <si>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</si>
  <si>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</si>
  <si>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</si>
  <si>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</si>
  <si>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</si>
  <si>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</si>
  <si>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</si>
  <si>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</si>
  <si>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</si>
  <si>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</si>
  <si>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</si>
  <si>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</si>
  <si>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</si>
  <si>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</si>
  <si>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</si>
  <si>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</si>
  <si>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</si>
  <si>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</si>
  <si>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</si>
  <si>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</si>
  <si>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</si>
  <si>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</si>
  <si>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</si>
  <si>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</si>
  <si>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</si>
  <si>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</si>
  <si>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</si>
  <si>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</si>
  <si>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</si>
  <si>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</si>
  <si>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</si>
  <si>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</si>
  <si>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</si>
  <si>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</si>
  <si>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</si>
  <si>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</si>
  <si>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</si>
  <si>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</si>
  <si>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</si>
  <si>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</si>
  <si>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</si>
  <si>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</si>
  <si>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</si>
  <si>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</si>
  <si>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</si>
  <si>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</si>
  <si>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</si>
  <si>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</si>
  <si>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</si>
  <si>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</si>
  <si>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</si>
  <si>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</si>
  <si>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</si>
  <si>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</si>
  <si>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</si>
  <si>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</si>
  <si>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</si>
  <si>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</si>
  <si>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</si>
  <si>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</si>
  <si>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</si>
  <si>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</si>
  <si>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</si>
  <si>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</si>
  <si>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</si>
  <si>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</si>
  <si>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</si>
  <si>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</si>
  <si>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</si>
  <si>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</si>
  <si>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</si>
  <si>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</si>
  <si>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</si>
  <si>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</si>
  <si>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</si>
  <si>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</si>
  <si>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</si>
  <si>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</si>
  <si>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</si>
  <si>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</si>
  <si>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</si>
  <si>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</si>
  <si>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</si>
  <si>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</si>
  <si>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</si>
  <si>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</si>
  <si>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</si>
  <si>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</si>
  <si>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</si>
  <si>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</si>
  <si>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</si>
  <si>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</si>
  <si>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</si>
  <si>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</si>
  <si>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</si>
  <si>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</si>
  <si>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</si>
  <si>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</si>
  <si>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</si>
  <si>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</si>
  <si>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</si>
  <si>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</si>
  <si>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</si>
  <si>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</si>
  <si>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</si>
  <si>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</si>
  <si>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</si>
  <si>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</si>
  <si>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</si>
  <si>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</si>
  <si>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</si>
  <si>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</si>
  <si>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</si>
  <si>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</si>
  <si>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</si>
  <si>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</si>
  <si>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</si>
  <si>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</si>
  <si>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</si>
  <si>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</si>
  <si>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</si>
  <si>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</si>
  <si>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</si>
  <si>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</si>
  <si>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</si>
  <si>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</si>
  <si>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</si>
  <si>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</si>
  <si>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</si>
  <si>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</si>
  <si>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</si>
  <si>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</si>
  <si>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</si>
  <si>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</si>
  <si>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</si>
  <si>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</si>
  <si>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</si>
  <si>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</si>
  <si>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</si>
  <si>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</si>
  <si>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</si>
  <si>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</si>
  <si>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</si>
  <si>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</si>
  <si>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</si>
  <si>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</si>
  <si>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</si>
  <si>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</si>
  <si>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</si>
  <si>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</si>
  <si>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</si>
  <si>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</si>
  <si>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</si>
  <si>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</si>
  <si>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</si>
  <si>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</si>
  <si>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</si>
  <si>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</si>
  <si>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</si>
  <si>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</si>
  <si>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</si>
  <si>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</si>
  <si>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</si>
  <si>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</si>
  <si>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</si>
  <si>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</si>
  <si>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</si>
  <si>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</si>
  <si>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</si>
  <si>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</si>
  <si>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</si>
  <si>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</si>
  <si>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</si>
  <si>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</si>
  <si>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</si>
  <si>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</si>
  <si>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</si>
  <si>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</si>
  <si>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</si>
  <si>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</si>
  <si>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</si>
  <si>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</si>
  <si>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</si>
  <si>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</si>
  <si>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</si>
  <si>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</si>
  <si>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</si>
  <si>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</si>
  <si>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</si>
  <si>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</si>
  <si>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</si>
  <si>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</si>
  <si>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</si>
  <si>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</si>
  <si>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</si>
  <si>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</si>
  <si>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</si>
  <si>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</si>
  <si>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</si>
  <si>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</si>
  <si>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</si>
  <si>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</si>
  <si>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</si>
  <si>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</si>
  <si>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</si>
  <si>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</si>
  <si>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</si>
  <si>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</si>
  <si>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</si>
  <si>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</si>
  <si>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</si>
  <si>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</si>
  <si>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</si>
  <si>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</si>
  <si>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</si>
  <si>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</si>
  <si>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</si>
  <si>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</si>
  <si>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</si>
  <si>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</si>
  <si>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</si>
  <si>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</si>
  <si>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</si>
  <si>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</si>
  <si>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</si>
  <si>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</si>
  <si>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</si>
  <si>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</si>
  <si>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</si>
  <si>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</si>
  <si>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</si>
  <si>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</si>
  <si>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</si>
  <si>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</si>
  <si>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</si>
  <si>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</si>
  <si>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</si>
  <si>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</si>
  <si>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</si>
  <si>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</si>
  <si>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</si>
  <si>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</si>
  <si>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</si>
  <si>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</si>
  <si>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</si>
  <si>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</si>
  <si>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</si>
  <si>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</si>
  <si>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</si>
  <si>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</si>
  <si>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</si>
  <si>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</si>
  <si>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</si>
  <si>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</si>
  <si>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</si>
  <si>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</si>
  <si>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</si>
  <si>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</si>
  <si>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</si>
  <si>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</si>
  <si>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</si>
  <si>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</si>
  <si>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</si>
  <si>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</si>
  <si>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</si>
  <si>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</si>
  <si>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</si>
  <si>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</si>
  <si>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</si>
  <si>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</si>
  <si>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</si>
  <si>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</si>
  <si>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</si>
  <si>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</si>
  <si>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</si>
  <si>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</si>
  <si>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</si>
  <si>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</si>
  <si>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</si>
  <si>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</si>
  <si>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</si>
  <si>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</si>
  <si>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</si>
  <si>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</si>
  <si>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</si>
  <si>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</si>
  <si>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</si>
  <si>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</si>
  <si>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</si>
  <si>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</si>
  <si>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</si>
  <si>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</si>
  <si>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</si>
  <si>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</si>
  <si>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</si>
  <si>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</si>
  <si>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</si>
  <si>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</si>
  <si>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</si>
  <si>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</si>
  <si>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</si>
  <si>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</si>
  <si>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</si>
  <si>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</si>
  <si>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</si>
  <si>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</si>
  <si>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</si>
  <si>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</si>
  <si>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</si>
  <si>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</si>
  <si>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</si>
  <si>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</si>
  <si>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</si>
  <si>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</si>
  <si>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</si>
  <si>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</si>
  <si>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</si>
  <si>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</si>
  <si>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</si>
  <si>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</si>
  <si>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</si>
  <si>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</si>
  <si>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</si>
  <si>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</si>
  <si>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</si>
  <si>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</si>
  <si>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</si>
  <si>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</si>
  <si>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</si>
  <si>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</si>
  <si>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</si>
  <si>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</si>
  <si>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</si>
  <si>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</si>
  <si>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</si>
  <si>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</si>
  <si>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</si>
  <si>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</si>
  <si>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</si>
  <si>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</si>
  <si>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</si>
  <si>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</si>
  <si>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</si>
  <si>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</si>
  <si>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</si>
  <si>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</si>
  <si>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</si>
  <si>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</si>
  <si>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</si>
  <si>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</si>
  <si>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</si>
  <si>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</si>
  <si>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</si>
  <si>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</si>
  <si>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</si>
  <si>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</si>
  <si>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</si>
  <si>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</si>
  <si>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</si>
  <si>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</si>
  <si>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</si>
  <si>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</si>
  <si>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</si>
  <si>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</si>
  <si>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</si>
  <si>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</si>
  <si>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</si>
  <si>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</si>
  <si>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</si>
  <si>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</si>
  <si>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</si>
  <si>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</si>
  <si>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</si>
  <si>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</si>
  <si>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</si>
  <si>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</si>
  <si>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</si>
  <si>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</si>
  <si>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</si>
  <si>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</si>
  <si>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</si>
  <si>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</si>
  <si>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</si>
  <si>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</si>
  <si>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</si>
  <si>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</si>
  <si>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</si>
  <si>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</si>
  <si>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</si>
  <si>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</si>
  <si>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</si>
  <si>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</si>
  <si>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</si>
  <si>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</si>
  <si>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</si>
  <si>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</si>
  <si>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</si>
  <si>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</si>
  <si>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</si>
  <si>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</si>
  <si>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</si>
  <si>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</si>
  <si>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</si>
  <si>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</si>
  <si>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</si>
  <si>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</si>
  <si>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</si>
  <si>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</si>
  <si>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</si>
  <si>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</si>
  <si>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</si>
  <si>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</si>
  <si>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</si>
  <si>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</si>
  <si>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</si>
  <si>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</si>
  <si>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</si>
  <si>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</si>
  <si>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</si>
  <si>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</si>
  <si>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</si>
  <si>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</si>
  <si>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</si>
  <si>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</si>
  <si>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</si>
  <si>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</si>
  <si>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</si>
  <si>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</si>
  <si>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</si>
  <si>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</si>
  <si>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</si>
  <si>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</si>
  <si>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</si>
  <si>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</si>
  <si>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</si>
  <si>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</si>
  <si>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</si>
  <si>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</si>
  <si>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</si>
  <si>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</si>
  <si>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</si>
  <si>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</si>
  <si>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</si>
  <si>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</si>
  <si>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</si>
  <si>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</si>
  <si>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</si>
  <si>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</si>
  <si>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</si>
  <si>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</si>
  <si>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</si>
  <si>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</si>
  <si>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</si>
  <si>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</si>
  <si>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</si>
  <si>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</si>
  <si>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</si>
  <si>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</si>
  <si>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</si>
  <si>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</si>
  <si>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</si>
  <si>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</si>
  <si>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</si>
  <si>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</si>
  <si>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</si>
  <si>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</si>
  <si>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</si>
  <si>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</si>
  <si>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</si>
  <si>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</si>
  <si>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</si>
  <si>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</si>
  <si>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</si>
  <si>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</si>
  <si>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</si>
  <si>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</si>
  <si>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</si>
  <si>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</si>
  <si>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</si>
  <si>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</si>
  <si>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</si>
  <si>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</si>
  <si>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</si>
  <si>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</si>
  <si>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</si>
  <si>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</si>
  <si>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</si>
  <si>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</si>
  <si>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</si>
  <si>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</si>
  <si>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</si>
  <si>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</si>
  <si>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</si>
  <si>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</si>
  <si>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</si>
  <si>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</si>
  <si>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</si>
  <si>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</si>
  <si>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</si>
  <si>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</si>
  <si>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</si>
  <si>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</si>
  <si>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</si>
  <si>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</si>
  <si>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</si>
  <si>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</si>
  <si>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</si>
  <si>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</si>
  <si>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</si>
  <si>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</si>
  <si>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</si>
  <si>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</si>
  <si>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</si>
  <si>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</si>
  <si>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</si>
  <si>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</si>
  <si>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</si>
  <si>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</si>
  <si>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</si>
  <si>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</si>
  <si>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</si>
  <si>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</si>
  <si>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</si>
  <si>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</si>
  <si>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</si>
  <si>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</si>
  <si>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</si>
  <si>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</si>
  <si>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</si>
  <si>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</si>
  <si>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</si>
  <si>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</si>
  <si>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</si>
  <si>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</si>
  <si>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</si>
  <si>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</si>
  <si>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</si>
  <si>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</si>
  <si>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</si>
  <si>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</si>
  <si>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</si>
  <si>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</si>
  <si>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</si>
  <si>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</si>
  <si>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</si>
  <si>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</si>
  <si>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</si>
  <si>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</si>
  <si>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</si>
  <si>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</si>
  <si>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</si>
  <si>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</si>
  <si>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</si>
  <si>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</si>
  <si>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</si>
  <si>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</si>
  <si>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</si>
  <si>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</si>
  <si>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</si>
  <si>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</si>
  <si>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</si>
  <si>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</si>
  <si>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</si>
  <si>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</si>
  <si>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</si>
  <si>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</si>
  <si>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</si>
  <si>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</si>
  <si>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</si>
  <si>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</si>
  <si>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</si>
  <si>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</si>
  <si>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</si>
  <si>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</si>
  <si>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</si>
  <si>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</si>
  <si>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</si>
  <si>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</si>
  <si>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</si>
  <si>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</si>
  <si>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</si>
  <si>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</si>
  <si>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</si>
  <si>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</si>
  <si>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</si>
  <si>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</si>
  <si>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</si>
  <si>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</si>
  <si>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</si>
  <si>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</si>
  <si>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</si>
  <si>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</si>
  <si>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</si>
  <si>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</si>
  <si>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</si>
  <si>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</si>
  <si>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</si>
  <si>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</si>
  <si>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</si>
  <si>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</si>
  <si>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</si>
  <si>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</si>
  <si>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</si>
  <si>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</si>
  <si>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</si>
  <si>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</si>
  <si>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</si>
  <si>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</si>
  <si>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</si>
  <si>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</si>
  <si>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</si>
  <si>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</si>
  <si>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</si>
  <si>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</si>
  <si>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</si>
  <si>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</si>
  <si>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</si>
  <si>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</si>
  <si>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</si>
  <si>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</si>
  <si>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</si>
  <si>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</si>
  <si>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</si>
  <si>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</si>
  <si>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</si>
  <si>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</si>
  <si>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</si>
  <si>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</si>
  <si>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</si>
  <si>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</si>
  <si>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</si>
  <si>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</si>
  <si>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</si>
  <si>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</si>
  <si>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</si>
  <si>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</si>
  <si>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</si>
  <si>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</si>
  <si>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</si>
  <si>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</si>
  <si>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</si>
  <si>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</si>
  <si>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</si>
  <si>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</si>
  <si>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</si>
  <si>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</si>
  <si>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</si>
  <si>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</si>
  <si>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</si>
  <si>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</si>
  <si>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</si>
  <si>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</si>
  <si>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</si>
  <si>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</si>
  <si>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</si>
  <si>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</si>
  <si>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</si>
  <si>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</si>
  <si>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</si>
  <si>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</si>
  <si>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</si>
  <si>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</si>
  <si>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</si>
  <si>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</si>
  <si>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</si>
  <si>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</si>
  <si>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</si>
  <si>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</si>
  <si>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</si>
  <si>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</si>
  <si>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</si>
  <si>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</si>
  <si>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</si>
  <si>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</si>
  <si>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</si>
  <si>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</si>
  <si>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</si>
  <si>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</si>
  <si>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</si>
  <si>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</si>
  <si>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</si>
  <si>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</si>
  <si>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</si>
  <si>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</si>
  <si>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</si>
  <si>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</si>
  <si>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</si>
  <si>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</si>
  <si>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</si>
  <si>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</si>
  <si>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</si>
  <si>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</si>
  <si>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</si>
  <si>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</si>
  <si>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</si>
  <si>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</si>
  <si>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</si>
  <si>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</si>
  <si>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</si>
  <si>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</si>
  <si>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</si>
  <si>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</si>
  <si>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</si>
  <si>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</si>
  <si>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</si>
  <si>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</si>
  <si>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</si>
  <si>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</si>
  <si>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</si>
  <si>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</si>
  <si>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</si>
  <si>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</si>
  <si>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</si>
  <si>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</si>
  <si>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</si>
  <si>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</si>
  <si>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</si>
  <si>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</si>
  <si>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</si>
  <si>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</si>
  <si>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</si>
  <si>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</si>
  <si>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</si>
  <si>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</si>
  <si>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</si>
  <si>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</si>
  <si>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</si>
  <si>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</si>
  <si>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</si>
  <si>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</si>
  <si>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</si>
  <si>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</si>
  <si>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</si>
  <si>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</si>
  <si>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</si>
  <si>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</si>
  <si>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</si>
  <si>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</si>
  <si>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</si>
  <si>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</si>
  <si>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</si>
  <si>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</si>
  <si>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</si>
  <si>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</si>
  <si>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</si>
  <si>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</si>
  <si>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</si>
  <si>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</si>
  <si>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</si>
  <si>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</si>
  <si>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</si>
  <si>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</si>
  <si>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</si>
  <si>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</si>
  <si>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</si>
  <si>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</si>
  <si>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</si>
  <si>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</si>
  <si>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</si>
  <si>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</si>
  <si>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</si>
  <si>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</si>
  <si>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</si>
  <si>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</si>
  <si>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</si>
  <si>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</si>
  <si>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</si>
  <si>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</si>
  <si>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</si>
  <si>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</si>
  <si>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</si>
  <si>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</si>
  <si>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</si>
  <si>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</si>
  <si>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</si>
  <si>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</si>
  <si>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</si>
  <si>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</si>
  <si>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</si>
  <si>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</si>
  <si>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</si>
  <si>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</si>
  <si>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</si>
  <si>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</si>
  <si>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</si>
  <si>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</si>
  <si>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</si>
  <si>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</si>
  <si>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</si>
  <si>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</si>
  <si>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</si>
  <si>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</si>
  <si>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</si>
  <si>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</si>
  <si>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</si>
  <si>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</si>
  <si>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</si>
  <si>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</si>
  <si>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</si>
  <si>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</si>
  <si>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</si>
  <si>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</si>
  <si>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</si>
  <si>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</si>
  <si>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</si>
  <si>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</si>
  <si>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</si>
  <si>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</si>
  <si>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</si>
  <si>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</si>
  <si>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</si>
  <si>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</si>
  <si>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</si>
  <si>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</si>
  <si>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</si>
  <si>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</si>
  <si>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</si>
  <si>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</si>
  <si>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</si>
  <si>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</si>
  <si>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</si>
  <si>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</si>
  <si>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</si>
  <si>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</si>
  <si>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</si>
  <si>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</si>
  <si>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</si>
  <si>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</si>
  <si>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</si>
  <si>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</si>
  <si>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</si>
  <si>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</si>
  <si>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</si>
  <si>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</si>
  <si>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</si>
  <si>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</si>
  <si>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</si>
  <si>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</si>
  <si>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</si>
  <si>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</si>
  <si>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</si>
  <si>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</si>
  <si>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</si>
  <si>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</si>
  <si>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</si>
  <si>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</si>
  <si>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</si>
  <si>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</si>
  <si>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</si>
  <si>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</si>
  <si>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</si>
  <si>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</si>
  <si>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</si>
  <si>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</si>
  <si>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</si>
  <si>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</si>
  <si>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</si>
  <si>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</si>
  <si>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</si>
  <si>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</si>
  <si>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</si>
  <si>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</si>
  <si>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</si>
  <si>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</si>
  <si>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</si>
  <si>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</si>
  <si>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</si>
  <si>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</si>
  <si>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</si>
  <si>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</si>
  <si>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</si>
  <si>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</si>
  <si>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</si>
  <si>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</si>
  <si>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</si>
  <si>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</si>
  <si>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</si>
  <si>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</si>
  <si>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</si>
  <si>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</si>
  <si>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</si>
  <si>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</si>
  <si>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</si>
  <si>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</si>
  <si>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</si>
  <si>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</si>
  <si>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</si>
  <si>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</si>
  <si>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</si>
  <si>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</si>
  <si>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</si>
  <si>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</si>
  <si>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</si>
  <si>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</si>
  <si>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</si>
  <si>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</si>
  <si>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</si>
  <si>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</si>
  <si>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</si>
  <si>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</si>
  <si>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</si>
  <si>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</si>
  <si>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</si>
  <si>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</si>
  <si>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</si>
  <si>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</si>
  <si>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</si>
  <si>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</si>
  <si>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</si>
  <si>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</si>
  <si>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</si>
  <si>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</si>
  <si>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</si>
  <si>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</si>
  <si>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</si>
  <si>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</si>
  <si>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</si>
  <si>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</si>
  <si>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</si>
  <si>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</si>
  <si>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</si>
  <si>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</si>
  <si>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</si>
  <si>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</si>
  <si>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</si>
  <si>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</si>
  <si>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</si>
  <si>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</si>
  <si>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</si>
  <si>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</si>
  <si>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</si>
  <si>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</si>
  <si>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</si>
  <si>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</si>
  <si>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</si>
  <si>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</si>
  <si>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</si>
  <si>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</si>
  <si>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</si>
  <si>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</si>
  <si>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</si>
  <si>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</si>
  <si>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</si>
  <si>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</si>
  <si>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</si>
  <si>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</si>
  <si>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</si>
  <si>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</si>
  <si>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</si>
  <si>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</si>
  <si>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</si>
  <si>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</si>
  <si>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</si>
  <si>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</si>
  <si>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</si>
  <si>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</si>
  <si>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</si>
  <si>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</si>
  <si>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</si>
  <si>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</si>
  <si>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</si>
  <si>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</si>
  <si>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</si>
  <si>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</si>
  <si>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</si>
  <si>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</si>
  <si>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</si>
  <si>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</si>
  <si>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</si>
  <si>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</si>
  <si>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</si>
  <si>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</si>
  <si>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</si>
  <si>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</si>
  <si>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</si>
  <si>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</si>
  <si>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</si>
  <si>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</si>
  <si>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</si>
  <si>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</si>
  <si>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</si>
  <si>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</si>
  <si>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</si>
  <si>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</si>
  <si>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</si>
  <si>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</si>
  <si>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</si>
  <si>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</si>
  <si>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</si>
  <si>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</si>
  <si>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</si>
  <si>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</si>
  <si>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</si>
  <si>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</si>
  <si>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</si>
  <si>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</si>
  <si>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</si>
  <si>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</si>
  <si>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</si>
  <si>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</si>
  <si>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</si>
  <si>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</si>
  <si>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</si>
  <si>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</si>
  <si>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</si>
  <si>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</si>
  <si>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</si>
  <si>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</si>
  <si>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</si>
  <si>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</si>
  <si>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</si>
  <si>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</si>
  <si>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</si>
  <si>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</si>
  <si>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</si>
  <si>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</si>
  <si>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</si>
  <si>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</si>
  <si>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</si>
  <si>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</si>
  <si>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</si>
  <si>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</si>
  <si>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</si>
  <si>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</si>
  <si>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</si>
  <si>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</si>
  <si>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</si>
  <si>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</si>
  <si>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</si>
  <si>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</si>
  <si>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</si>
  <si>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</si>
  <si>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</si>
  <si>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</si>
  <si>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</si>
  <si>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</si>
  <si>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</si>
  <si>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</si>
  <si>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</si>
  <si>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</si>
  <si>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</si>
  <si>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</si>
  <si>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</si>
  <si>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</si>
  <si>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</si>
  <si>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</si>
  <si>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</si>
  <si>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</si>
  <si>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</si>
  <si>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</si>
  <si>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</si>
  <si>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</si>
  <si>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</si>
  <si>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</si>
  <si>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</si>
  <si>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</si>
  <si>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</si>
  <si>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</si>
  <si>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</si>
  <si>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</si>
  <si>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</si>
  <si>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</si>
  <si>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</si>
  <si>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</si>
  <si>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</si>
  <si>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</si>
  <si>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</si>
  <si>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</si>
  <si>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</si>
  <si>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</si>
  <si>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</si>
  <si>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</si>
  <si>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</si>
  <si>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</si>
  <si>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</si>
  <si>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</si>
  <si>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</si>
  <si>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</si>
  <si>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</si>
  <si>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</si>
  <si>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</si>
  <si>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</si>
  <si>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</si>
  <si>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</si>
  <si>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</si>
  <si>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</si>
  <si>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</si>
  <si>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</si>
  <si>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</si>
  <si>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</si>
  <si>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</si>
  <si>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</si>
  <si>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</si>
  <si>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</si>
  <si>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</si>
  <si>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</si>
  <si>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</si>
  <si>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</si>
  <si>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</si>
  <si>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</si>
  <si>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</si>
  <si>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</si>
  <si>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</si>
  <si>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</si>
  <si>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</si>
  <si>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</si>
  <si>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</si>
  <si>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</si>
  <si>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</si>
  <si>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</si>
  <si>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</si>
  <si>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</si>
  <si>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</si>
  <si>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</si>
  <si>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</si>
  <si>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</si>
  <si>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</si>
  <si>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</si>
  <si>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</si>
  <si>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</si>
  <si>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</si>
  <si>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</si>
  <si>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</si>
  <si>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</si>
  <si>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</si>
  <si>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</si>
  <si>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</si>
  <si>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</si>
  <si>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</si>
  <si>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</si>
  <si>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</si>
  <si>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</si>
  <si>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</si>
  <si>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</si>
  <si>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</si>
  <si>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</si>
  <si>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</si>
  <si>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</si>
  <si>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</si>
  <si>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</si>
  <si>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</si>
  <si>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</si>
  <si>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</si>
  <si>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</si>
  <si>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</si>
  <si>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</si>
  <si>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</si>
  <si>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</si>
  <si>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</si>
  <si>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</si>
  <si>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</si>
  <si>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</si>
  <si>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</si>
  <si>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</si>
  <si>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</si>
  <si>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</si>
  <si>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</si>
  <si>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</si>
  <si>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</si>
  <si>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</si>
  <si>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</si>
  <si>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</si>
  <si>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</si>
  <si>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</si>
  <si>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</si>
  <si>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</si>
  <si>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</si>
  <si>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</si>
  <si>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</si>
  <si>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</si>
  <si>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</si>
  <si>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</si>
  <si>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</si>
  <si>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</si>
  <si>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</si>
  <si>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</si>
  <si>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</si>
  <si>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</si>
  <si>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</si>
  <si>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</si>
  <si>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</si>
  <si>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</si>
  <si>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</si>
  <si>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</si>
  <si>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</si>
  <si>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</si>
  <si>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</si>
  <si>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</si>
  <si>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</si>
  <si>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</si>
  <si>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</si>
  <si>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</si>
  <si>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</si>
  <si>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</si>
  <si>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</si>
  <si>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</si>
  <si>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</si>
  <si>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</si>
  <si>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</si>
  <si>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</si>
  <si>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</si>
  <si>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</si>
  <si>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</si>
  <si>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</si>
  <si>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</si>
  <si>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</si>
  <si>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</si>
  <si>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</si>
  <si>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</si>
  <si>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</si>
  <si>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</si>
  <si>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</si>
  <si>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</si>
  <si>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</si>
  <si>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</si>
  <si>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</si>
  <si>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</si>
  <si>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</si>
  <si>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</si>
  <si>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</si>
  <si>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</si>
  <si>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</si>
  <si>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</si>
  <si>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</si>
  <si>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</si>
  <si>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</si>
  <si>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</si>
  <si>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</si>
  <si>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</si>
  <si>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</si>
  <si>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</si>
  <si>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</si>
  <si>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</si>
  <si>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</si>
  <si>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</si>
  <si>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</si>
  <si>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</si>
  <si>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</si>
  <si>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</si>
  <si>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</si>
  <si>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</si>
  <si>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</si>
  <si>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</si>
  <si>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</si>
  <si>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</si>
  <si>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</si>
  <si>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</si>
  <si>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</si>
  <si>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</si>
  <si>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</si>
  <si>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</si>
  <si>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</si>
  <si>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</si>
  <si>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</si>
  <si>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</si>
  <si>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</si>
  <si>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</si>
  <si>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</si>
  <si>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</si>
  <si>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</si>
  <si>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</si>
  <si>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</si>
  <si>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</si>
  <si>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</si>
  <si>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</si>
  <si>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</si>
  <si>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</si>
  <si>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</si>
  <si>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</si>
  <si>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</si>
  <si>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</si>
  <si>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</si>
  <si>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</si>
  <si>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</si>
  <si>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</si>
  <si>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</si>
  <si>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</si>
  <si>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</si>
  <si>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</si>
  <si>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</si>
  <si>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</si>
  <si>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</si>
  <si>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</si>
  <si>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</si>
  <si>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</si>
  <si>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</si>
  <si>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</si>
  <si>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</si>
  <si>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</si>
  <si>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</si>
  <si>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</si>
  <si>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</si>
  <si>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</si>
  <si>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</si>
  <si>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</si>
  <si>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</si>
  <si>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</si>
  <si>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</si>
  <si>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</si>
  <si>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</si>
  <si>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</si>
  <si>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</si>
  <si>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</si>
  <si>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</si>
  <si>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</si>
  <si>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</si>
  <si>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</si>
  <si>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</si>
  <si>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</si>
  <si>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</si>
  <si>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</si>
  <si>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</si>
  <si>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</si>
  <si>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</si>
  <si>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</si>
  <si>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</si>
  <si>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</si>
  <si>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</si>
  <si>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</si>
  <si>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</si>
  <si>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</si>
  <si>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</si>
  <si>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</si>
  <si>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</si>
  <si>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</si>
  <si>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</si>
  <si>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</si>
  <si>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</si>
  <si>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</si>
  <si>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</si>
  <si>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</si>
  <si>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</si>
  <si>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</si>
  <si>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</si>
  <si>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</si>
  <si>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</si>
  <si>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</si>
  <si>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</si>
  <si>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</si>
  <si>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</si>
  <si>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</si>
  <si>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</si>
  <si>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</si>
  <si>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</si>
  <si>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</si>
  <si>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</si>
  <si>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</si>
  <si>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</si>
  <si>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</si>
  <si>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</si>
  <si>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</si>
  <si>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</si>
  <si>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</si>
  <si>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</si>
  <si>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</si>
  <si>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</si>
  <si>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</si>
  <si>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</si>
  <si>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</si>
  <si>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</si>
  <si>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</si>
  <si>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</si>
  <si>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</si>
  <si>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</si>
  <si>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</si>
  <si>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</si>
  <si>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</si>
  <si>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</si>
  <si>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</si>
  <si>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</si>
  <si>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</si>
  <si>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</si>
  <si>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</si>
  <si>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</si>
  <si>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</si>
  <si>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</si>
  <si>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</si>
  <si>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</si>
  <si>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</si>
  <si>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</si>
  <si>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</si>
  <si>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</si>
  <si>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</si>
  <si>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</si>
  <si>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</si>
  <si>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</si>
  <si>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</si>
  <si>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</si>
  <si>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</si>
  <si>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</si>
  <si>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</si>
  <si>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</si>
  <si>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</si>
  <si>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</si>
  <si>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</si>
  <si>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</si>
  <si>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</si>
  <si>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</si>
  <si>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</si>
  <si>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</si>
  <si>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</si>
  <si>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</si>
  <si>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</si>
  <si>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</si>
  <si>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</si>
  <si>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</si>
  <si>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</si>
  <si>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</si>
  <si>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</si>
  <si>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</si>
  <si>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</si>
  <si>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</si>
  <si>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</si>
  <si>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</si>
  <si>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</si>
  <si>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</si>
  <si>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</si>
  <si>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</si>
  <si>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</si>
  <si>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</si>
  <si>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</si>
  <si>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</si>
  <si>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</si>
  <si>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</si>
  <si>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</si>
  <si>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</si>
  <si>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</si>
  <si>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</si>
  <si>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</si>
  <si>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</si>
  <si>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</si>
  <si>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</si>
  <si>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</si>
  <si>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</si>
  <si>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</si>
  <si>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</si>
  <si>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</si>
  <si>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</si>
  <si>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</si>
  <si>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</si>
  <si>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</si>
  <si>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</si>
  <si>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</si>
  <si>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</si>
  <si>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</si>
  <si>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</si>
  <si>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</si>
  <si>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</si>
  <si>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</si>
  <si>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</si>
  <si>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</si>
  <si>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</si>
  <si>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</si>
  <si>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</si>
  <si>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</si>
  <si>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</si>
  <si>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</si>
  <si>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</si>
  <si>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</si>
  <si>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</si>
  <si>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</si>
  <si>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</si>
  <si>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</si>
  <si>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</si>
  <si>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</si>
  <si>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</si>
  <si>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</si>
  <si>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</si>
  <si>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</si>
  <si>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</si>
  <si>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</si>
  <si>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</si>
  <si>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</si>
  <si>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</si>
  <si>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</si>
  <si>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</si>
  <si>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</si>
  <si>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</si>
  <si>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</si>
  <si>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</si>
  <si>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</si>
  <si>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</si>
  <si>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</si>
  <si>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</si>
  <si>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</si>
  <si>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</si>
  <si>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</si>
  <si>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</si>
  <si>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</si>
  <si>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</si>
  <si>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</si>
  <si>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</si>
  <si>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</si>
  <si>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</si>
  <si>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</si>
  <si>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</si>
  <si>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</si>
  <si>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</si>
  <si>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</si>
  <si>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</si>
  <si>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</si>
  <si>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</si>
  <si>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</si>
  <si>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</si>
  <si>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</si>
  <si>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</si>
  <si>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</si>
  <si>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</si>
  <si>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</si>
  <si>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</si>
  <si>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</si>
  <si>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</si>
  <si>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</si>
  <si>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</si>
  <si>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</si>
  <si>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</si>
  <si>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</si>
  <si>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</si>
  <si>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</si>
  <si>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</si>
  <si>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</si>
  <si>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</si>
  <si>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</si>
  <si>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</si>
  <si>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</si>
  <si>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</si>
  <si>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</si>
  <si>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</si>
  <si>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</si>
  <si>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</si>
  <si>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</si>
  <si>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</si>
  <si>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</si>
  <si>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</si>
  <si>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</si>
  <si>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</si>
  <si>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</si>
  <si>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</si>
  <si>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</si>
  <si>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</si>
  <si>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</si>
  <si>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</si>
  <si>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</si>
  <si>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</si>
  <si>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</si>
  <si>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</si>
  <si>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</si>
  <si>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</si>
  <si>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</si>
  <si>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</si>
  <si>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</si>
  <si>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</si>
  <si>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</si>
  <si>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</si>
  <si>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</si>
  <si>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</si>
  <si>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</si>
  <si>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</si>
  <si>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</si>
  <si>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</si>
  <si>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</si>
  <si>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</si>
  <si>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</si>
  <si>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</si>
  <si>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</si>
  <si>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</si>
  <si>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</si>
  <si>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</si>
  <si>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</si>
  <si>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</si>
  <si>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</si>
  <si>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</si>
  <si>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</si>
  <si>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</si>
  <si>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</si>
  <si>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</si>
  <si>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</si>
  <si>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</si>
  <si>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</si>
  <si>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</si>
  <si>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</si>
  <si>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</si>
  <si>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</si>
  <si>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</si>
  <si>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</si>
  <si>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</si>
  <si>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</si>
  <si>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</si>
  <si>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</si>
  <si>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</si>
  <si>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</si>
  <si>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</si>
  <si>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</si>
  <si>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</si>
  <si>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</si>
  <si>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</si>
  <si>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</si>
  <si>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</si>
  <si>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</si>
  <si>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</si>
  <si>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</si>
  <si>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</si>
  <si>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</si>
  <si>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</si>
  <si>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</si>
  <si>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</si>
  <si>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</si>
  <si>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</si>
  <si>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</si>
  <si>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</si>
  <si>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</si>
  <si>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</si>
  <si>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</si>
  <si>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</si>
  <si>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</si>
  <si>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</si>
  <si>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</si>
  <si>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</si>
  <si>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</si>
  <si>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</si>
  <si>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</si>
  <si>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</si>
  <si>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</si>
  <si>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</si>
  <si>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</si>
  <si>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</si>
  <si>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</si>
  <si>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</si>
  <si>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</si>
  <si>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</si>
  <si>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</si>
  <si>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</si>
  <si>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</si>
  <si>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</si>
  <si>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</si>
  <si>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</si>
  <si>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</si>
  <si>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</si>
  <si>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</si>
  <si>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</si>
  <si>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</si>
  <si>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</si>
  <si>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</si>
  <si>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</si>
  <si>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</si>
  <si>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</si>
  <si>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</si>
  <si>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</si>
  <si>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</si>
  <si>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</si>
  <si>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</si>
  <si>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</si>
  <si>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</si>
  <si>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</si>
  <si>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</si>
  <si>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</si>
  <si>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</si>
  <si>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</si>
  <si>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</si>
  <si>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</si>
  <si>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</si>
  <si>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</si>
  <si>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</si>
  <si>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</si>
  <si>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</si>
  <si>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</si>
  <si>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</si>
  <si>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</si>
  <si>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</si>
  <si>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</si>
  <si>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</si>
  <si>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</si>
  <si>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</si>
  <si>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</si>
  <si>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</si>
  <si>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</si>
  <si>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</si>
  <si>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</si>
  <si>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</si>
  <si>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</si>
  <si>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</si>
  <si>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</si>
  <si>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</si>
  <si>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</si>
  <si>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</si>
  <si>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</si>
  <si>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</si>
  <si>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</si>
  <si>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</si>
  <si>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</si>
  <si>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</si>
  <si>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</si>
  <si>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</si>
  <si>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</si>
  <si>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</si>
  <si>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</si>
  <si>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</si>
  <si>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</si>
  <si>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</si>
  <si>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</si>
  <si>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</si>
  <si>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</si>
  <si>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</si>
  <si>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</si>
  <si>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</si>
  <si>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</si>
  <si>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</si>
  <si>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</si>
  <si>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</si>
  <si>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</si>
  <si>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</si>
  <si>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</si>
  <si>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</si>
  <si>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</si>
  <si>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</si>
  <si>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</si>
  <si>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</si>
  <si>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</si>
  <si>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</si>
  <si>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</si>
  <si>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</si>
  <si>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</si>
  <si>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</si>
  <si>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</si>
  <si>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</si>
  <si>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</si>
  <si>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</si>
  <si>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</si>
  <si>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</si>
  <si>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</si>
  <si>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</si>
  <si>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</si>
  <si>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</si>
  <si>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</si>
  <si>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</si>
  <si>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</si>
  <si>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</si>
  <si>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</si>
  <si>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</si>
  <si>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</si>
  <si>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</si>
  <si>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</si>
  <si>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</si>
  <si>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</si>
  <si>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</si>
  <si>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</si>
  <si>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</si>
  <si>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</si>
  <si>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</si>
  <si>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</si>
  <si>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</si>
  <si>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</si>
  <si>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</si>
  <si>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</si>
  <si>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</si>
  <si>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</si>
  <si>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</si>
  <si>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</si>
  <si>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</si>
  <si>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</si>
  <si>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</si>
  <si>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</si>
  <si>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</si>
  <si>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</si>
  <si>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</si>
  <si>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</si>
  <si>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</si>
  <si>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</si>
  <si>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</si>
  <si>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</si>
  <si>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</si>
  <si>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</si>
  <si>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</si>
  <si>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</si>
  <si>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</si>
  <si>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</si>
  <si>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</si>
  <si>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</si>
  <si>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</si>
  <si>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</si>
  <si>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</si>
  <si>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</si>
  <si>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</si>
  <si>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</si>
  <si>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</si>
  <si>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</si>
  <si>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</si>
  <si>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</si>
  <si>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</si>
  <si>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</si>
  <si>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</si>
  <si>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</si>
  <si>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</si>
  <si>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</si>
  <si>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</si>
  <si>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</si>
  <si>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</si>
  <si>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</si>
  <si>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</si>
  <si>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</si>
  <si>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</si>
  <si>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</si>
  <si>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</si>
  <si>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</si>
  <si>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</si>
  <si>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</si>
  <si>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</si>
  <si>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</si>
  <si>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</si>
  <si>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</si>
  <si>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</si>
  <si>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</si>
  <si>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</si>
  <si>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</si>
  <si>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</si>
  <si>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</si>
  <si>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</si>
  <si>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</si>
  <si>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</si>
  <si>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</si>
  <si>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</si>
  <si>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</si>
  <si>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</si>
  <si>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</si>
  <si>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</si>
  <si>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</si>
  <si>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</si>
  <si>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</si>
  <si>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</si>
  <si>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</si>
  <si>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</si>
  <si>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</si>
  <si>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</si>
  <si>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</si>
  <si>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</si>
  <si>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</si>
  <si>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</si>
  <si>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</si>
  <si>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</si>
  <si>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</si>
  <si>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</si>
  <si>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</si>
  <si>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</si>
  <si>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</si>
  <si>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</si>
  <si>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</si>
  <si>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</si>
  <si>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</si>
  <si>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</si>
  <si>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</si>
  <si>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</si>
  <si>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</si>
  <si>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</si>
  <si>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</si>
  <si>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</si>
  <si>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</si>
  <si>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</si>
  <si>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</si>
  <si>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</si>
  <si>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</si>
  <si>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</si>
  <si>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</si>
  <si>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</si>
  <si>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</si>
  <si>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</si>
  <si>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</si>
  <si>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</si>
  <si>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</si>
  <si>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</si>
  <si>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</si>
  <si>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</si>
  <si>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</si>
  <si>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</si>
  <si>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</si>
  <si>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</si>
  <si>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</si>
  <si>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</si>
  <si>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</si>
  <si>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</si>
  <si>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</si>
  <si>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</si>
  <si>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</si>
  <si>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</si>
  <si>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</si>
  <si>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</si>
  <si>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</si>
  <si>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</si>
  <si>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</si>
  <si>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</si>
  <si>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</si>
  <si>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</si>
  <si>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</si>
  <si>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</si>
  <si>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</si>
  <si>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</si>
  <si>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</si>
  <si>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</si>
  <si>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</si>
  <si>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</si>
  <si>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</si>
  <si>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</si>
  <si>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</si>
  <si>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</si>
  <si>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</si>
  <si>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</si>
  <si>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</si>
  <si>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</si>
  <si>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</si>
  <si>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</si>
  <si>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</si>
  <si>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</si>
  <si>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</si>
  <si>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</si>
  <si>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</si>
  <si>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</si>
  <si>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</si>
  <si>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</si>
  <si>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</si>
  <si>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</si>
  <si>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</si>
  <si>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</si>
  <si>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</si>
  <si>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</si>
  <si>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</si>
  <si>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</si>
  <si>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</si>
  <si>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</si>
  <si>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</si>
  <si>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</si>
  <si>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</si>
  <si>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</si>
  <si>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</si>
  <si>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</si>
  <si>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</si>
  <si>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</si>
  <si>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</si>
  <si>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</si>
  <si>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</si>
  <si>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</si>
  <si>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</si>
  <si>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</si>
  <si>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</si>
  <si>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</si>
  <si>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</si>
  <si>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</si>
  <si>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</si>
  <si>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</si>
  <si>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</si>
  <si>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</si>
  <si>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</si>
  <si>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</si>
  <si>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</si>
  <si>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</si>
  <si>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</si>
  <si>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</si>
  <si>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</si>
  <si>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</si>
  <si>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</si>
  <si>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</si>
  <si>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</si>
  <si>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</si>
  <si>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</si>
  <si>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</si>
  <si>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</si>
  <si>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</si>
  <si>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</si>
  <si>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</si>
  <si>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</si>
  <si>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</si>
  <si>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</si>
  <si>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</si>
  <si>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</si>
  <si>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</si>
  <si>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</si>
  <si>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</si>
  <si>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</si>
  <si>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</si>
  <si>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</si>
  <si>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</si>
  <si>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</si>
  <si>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</si>
  <si>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</si>
  <si>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</si>
  <si>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</si>
  <si>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</si>
  <si>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</si>
  <si>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</si>
  <si>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</si>
  <si>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</si>
  <si>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</si>
  <si>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</si>
  <si>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</si>
  <si>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</si>
  <si>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</si>
  <si>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</si>
  <si>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</si>
  <si>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</si>
  <si>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</si>
  <si>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</si>
  <si>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</si>
  <si>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</si>
  <si>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</si>
  <si>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</si>
  <si>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</si>
  <si>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</si>
  <si>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</si>
  <si>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</si>
  <si>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</si>
  <si>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</si>
  <si>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</si>
  <si>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</si>
  <si>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</si>
  <si>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</si>
  <si>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</si>
  <si>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</si>
  <si>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</si>
  <si>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</si>
  <si>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</si>
  <si>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</si>
  <si>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</si>
  <si>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</si>
  <si>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</si>
  <si>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</si>
  <si>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</si>
  <si>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</si>
  <si>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</si>
  <si>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</si>
  <si>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</si>
  <si>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</si>
  <si>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</si>
  <si>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</si>
  <si>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</si>
  <si>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</si>
  <si>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</si>
  <si>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</si>
  <si>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</si>
  <si>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</si>
  <si>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</si>
  <si>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</si>
  <si>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</si>
  <si>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</si>
  <si>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</si>
  <si>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</si>
  <si>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</si>
  <si>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</si>
  <si>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</si>
  <si>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</si>
  <si>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</si>
  <si>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</si>
  <si>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</si>
  <si>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</si>
  <si>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</si>
  <si>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</si>
  <si>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</si>
  <si>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</si>
  <si>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</si>
  <si>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</si>
  <si>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</si>
  <si>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</si>
  <si>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</si>
  <si>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</si>
  <si>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</si>
  <si>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</si>
  <si>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</si>
  <si>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</si>
  <si>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</si>
  <si>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</si>
  <si>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</si>
  <si>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</si>
  <si>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</si>
  <si>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</si>
  <si>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</si>
  <si>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</si>
  <si>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</si>
  <si>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</si>
  <si>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</si>
  <si>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</si>
  <si>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</si>
  <si>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</si>
  <si>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</si>
  <si>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</si>
  <si>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</si>
  <si>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</si>
  <si>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</si>
  <si>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</si>
  <si>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</si>
  <si>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</si>
  <si>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</si>
  <si>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</si>
  <si>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</si>
  <si>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</si>
  <si>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</si>
  <si>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</si>
  <si>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</si>
  <si>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</si>
  <si>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</si>
  <si>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</si>
  <si>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</si>
  <si>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</si>
  <si>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</si>
  <si>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</si>
  <si>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</si>
  <si>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</si>
  <si>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</si>
  <si>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</si>
  <si>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</si>
  <si>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</si>
  <si>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</si>
  <si>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</si>
  <si>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</si>
  <si>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</si>
  <si>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</si>
  <si>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</si>
  <si>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</si>
  <si>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</si>
  <si>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</si>
  <si>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</si>
  <si>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</si>
  <si>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</si>
  <si>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</si>
  <si>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</si>
  <si>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</si>
  <si>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</si>
  <si>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</si>
  <si>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</si>
  <si>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</si>
  <si>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</si>
  <si>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</si>
  <si>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</si>
  <si>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</si>
  <si>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</si>
  <si>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</si>
  <si>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</si>
  <si>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</si>
  <si>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</si>
  <si>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</si>
  <si>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</si>
  <si>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</si>
  <si>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</si>
  <si>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</si>
  <si>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</si>
  <si>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</si>
  <si>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</si>
  <si>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</si>
  <si>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</si>
  <si>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</si>
  <si>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</si>
  <si>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</si>
  <si>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</si>
  <si>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</si>
  <si>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</si>
  <si>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</si>
  <si>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</si>
  <si>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</si>
  <si>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</si>
  <si>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</si>
  <si>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</si>
  <si>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</si>
  <si>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</si>
  <si>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</si>
  <si>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</si>
  <si>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</si>
  <si>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</si>
  <si>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</si>
  <si>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</si>
  <si>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</si>
  <si>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</si>
  <si>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</si>
  <si>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</si>
  <si>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</si>
  <si>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</si>
  <si>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</si>
  <si>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</si>
  <si>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</si>
  <si>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</si>
  <si>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</si>
  <si>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</si>
  <si>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</si>
  <si>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</si>
  <si>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</si>
  <si>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</si>
  <si>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</si>
  <si>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</si>
  <si>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</si>
  <si>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</si>
  <si>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</si>
  <si>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</si>
  <si>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</si>
  <si>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</si>
  <si>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</si>
  <si>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</si>
  <si>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</si>
  <si>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</si>
  <si>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</si>
  <si>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</si>
  <si>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</si>
  <si>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</si>
  <si>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</si>
  <si>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</si>
  <si>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</si>
  <si>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</si>
  <si>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</si>
  <si>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</si>
  <si>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</si>
  <si>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</si>
  <si>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</si>
  <si>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</si>
  <si>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</si>
  <si>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</si>
  <si>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</si>
  <si>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</si>
  <si>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</si>
  <si>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</si>
  <si>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</si>
  <si>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</si>
  <si>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</si>
  <si>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</si>
  <si>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</si>
  <si>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</si>
  <si>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</si>
  <si>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</si>
  <si>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</si>
  <si>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</si>
  <si>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</si>
  <si>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</si>
  <si>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</si>
  <si>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</si>
  <si>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</si>
  <si>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</si>
  <si>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</si>
  <si>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</si>
  <si>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</si>
  <si>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</si>
  <si>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</si>
  <si>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</si>
  <si>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</si>
  <si>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</si>
  <si>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</si>
  <si>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</si>
  <si>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</si>
  <si>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</si>
  <si>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</si>
  <si>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</si>
  <si>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</si>
  <si>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</si>
  <si>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</si>
  <si>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</si>
  <si>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</si>
  <si>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</si>
  <si>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</si>
  <si>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</si>
  <si>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</si>
  <si>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</si>
  <si>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</si>
  <si>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</si>
  <si>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</si>
  <si>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</si>
  <si>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</si>
  <si>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</si>
  <si>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</si>
  <si>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</si>
  <si>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</si>
  <si>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</si>
  <si>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</si>
  <si>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</si>
  <si>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</si>
  <si>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</si>
  <si>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</si>
  <si>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</si>
  <si>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</si>
  <si>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</si>
  <si>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</si>
  <si>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</si>
  <si>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</si>
  <si>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</si>
  <si>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</si>
  <si>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</si>
  <si>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</si>
  <si>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</si>
  <si>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</si>
  <si>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</si>
  <si>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</si>
  <si>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</si>
  <si>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</si>
  <si>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</si>
  <si>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</si>
  <si>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</si>
  <si>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</si>
  <si>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</si>
  <si>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</si>
  <si>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</si>
  <si>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</si>
  <si>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</si>
  <si>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</si>
  <si>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</si>
  <si>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</si>
  <si>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</si>
  <si>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</si>
  <si>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</si>
  <si>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</si>
  <si>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</si>
  <si>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</si>
  <si>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</si>
  <si>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</si>
  <si>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</si>
  <si>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</si>
  <si>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</si>
  <si>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</si>
  <si>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</si>
  <si>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</si>
  <si>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</si>
  <si>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</si>
  <si>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</si>
  <si>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</si>
  <si>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</si>
  <si>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</si>
  <si>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</si>
  <si>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</si>
  <si>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</si>
  <si>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</si>
  <si>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</si>
  <si>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</si>
  <si>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</si>
  <si>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</si>
  <si>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</si>
  <si>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</si>
  <si>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</si>
  <si>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</si>
  <si>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</si>
  <si>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</si>
  <si>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</si>
  <si>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</si>
  <si>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</si>
  <si>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</si>
  <si>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</si>
  <si>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</si>
  <si>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</si>
  <si>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</si>
  <si>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</si>
  <si>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</si>
  <si>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</si>
  <si>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</si>
  <si>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</si>
  <si>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</si>
  <si>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</si>
  <si>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</si>
  <si>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</si>
  <si>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</si>
  <si>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</si>
  <si>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</si>
  <si>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</si>
  <si>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</si>
  <si>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</si>
  <si>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</si>
  <si>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</si>
  <si>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</si>
  <si>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</si>
  <si>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</si>
  <si>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</si>
  <si>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</si>
  <si>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</si>
  <si>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</si>
  <si>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</si>
  <si>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</si>
  <si>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</si>
  <si>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</si>
  <si>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</si>
  <si>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</si>
  <si>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</si>
  <si>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</si>
  <si>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</si>
  <si>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</si>
  <si>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</si>
  <si>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</si>
  <si>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</si>
  <si>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</si>
  <si>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</si>
  <si>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</si>
  <si>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</si>
  <si>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</si>
  <si>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</si>
  <si>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</si>
  <si>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</si>
  <si>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</si>
  <si>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</si>
  <si>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</si>
  <si>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</si>
  <si>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</si>
  <si>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</si>
  <si>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</si>
  <si>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</si>
  <si>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</si>
  <si>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</si>
  <si>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</si>
  <si>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</si>
  <si>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</si>
  <si>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</si>
  <si>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</si>
  <si>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</si>
  <si>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</si>
  <si>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</si>
  <si>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</si>
  <si>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</si>
  <si>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</si>
  <si>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</si>
  <si>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</si>
  <si>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</si>
  <si>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</si>
  <si>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</si>
  <si>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</si>
  <si>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</si>
  <si>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</si>
  <si>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</si>
  <si>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</si>
  <si>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</si>
  <si>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</si>
  <si>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</si>
  <si>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</si>
  <si>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</si>
  <si>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</si>
  <si>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</si>
  <si>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</si>
  <si>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</si>
  <si>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</si>
  <si>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</si>
  <si>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</si>
  <si>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</si>
  <si>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</si>
  <si>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</si>
  <si>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</si>
  <si>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</si>
  <si>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</si>
  <si>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</si>
  <si>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</si>
  <si>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</si>
  <si>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</si>
  <si>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</si>
  <si>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</si>
  <si>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</si>
  <si>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</si>
  <si>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</si>
  <si>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</si>
  <si>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</si>
  <si>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</si>
  <si>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</si>
  <si>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</si>
  <si>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</si>
  <si>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</si>
  <si>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</si>
  <si>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</si>
  <si>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</si>
  <si>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</si>
  <si>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</si>
  <si>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</si>
  <si>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</si>
  <si>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</si>
  <si>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</si>
  <si>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</si>
  <si>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</si>
  <si>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</si>
  <si>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</si>
  <si>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</si>
  <si>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</si>
  <si>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</si>
  <si>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</si>
  <si>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</si>
  <si>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</si>
  <si>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</si>
  <si>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</si>
  <si>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</si>
  <si>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</si>
  <si>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</si>
  <si>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</si>
  <si>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</si>
  <si>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</si>
  <si>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</si>
  <si>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</si>
  <si>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</si>
  <si>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</si>
  <si>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</si>
  <si>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</si>
  <si>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</si>
  <si>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</si>
  <si>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</si>
  <si>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</si>
  <si>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</si>
  <si>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</si>
  <si>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</si>
  <si>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</si>
  <si>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</si>
  <si>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</si>
  <si>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</si>
  <si>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</si>
  <si>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</si>
  <si>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</si>
  <si>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</si>
  <si>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</si>
  <si>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</si>
  <si>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</si>
  <si>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</si>
  <si>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</si>
  <si>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</si>
  <si>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</si>
  <si>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</si>
  <si>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</si>
  <si>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</si>
  <si>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</si>
  <si>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</si>
  <si>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</si>
  <si>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</si>
  <si>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</si>
  <si>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</si>
  <si>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</si>
  <si>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</si>
  <si>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</si>
  <si>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</si>
  <si>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</si>
  <si>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</si>
  <si>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</si>
  <si>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</si>
  <si>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</si>
  <si>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</si>
  <si>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</si>
  <si>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</si>
  <si>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</si>
  <si>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</si>
  <si>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</si>
  <si>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</si>
  <si>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</si>
  <si>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</si>
  <si>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</si>
  <si>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</si>
  <si>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</si>
  <si>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</si>
  <si>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</si>
  <si>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</si>
  <si>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</si>
  <si>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</si>
  <si>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</si>
  <si>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</si>
  <si>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</si>
  <si>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</si>
  <si>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</si>
  <si>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</si>
  <si>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</si>
  <si>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</si>
  <si>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</si>
  <si>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</si>
  <si>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</si>
  <si>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</si>
  <si>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</si>
  <si>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</si>
  <si>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</si>
  <si>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</si>
  <si>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</si>
  <si>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</si>
  <si>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</si>
  <si>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</si>
  <si>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</si>
  <si>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</si>
  <si>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</si>
  <si>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</si>
  <si>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</si>
  <si>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</si>
  <si>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</si>
  <si>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</si>
  <si>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</si>
  <si>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</si>
  <si>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</si>
  <si>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</si>
  <si>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</si>
  <si>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</si>
  <si>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</si>
  <si>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</si>
  <si>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</si>
  <si>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</si>
  <si>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</si>
  <si>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</si>
  <si>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</si>
  <si>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</si>
  <si>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</si>
  <si>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</si>
  <si>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</si>
  <si>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</si>
  <si>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</si>
  <si>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</si>
  <si>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</si>
  <si>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</si>
  <si>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</si>
  <si>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</si>
  <si>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</si>
  <si>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</si>
  <si>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</si>
  <si>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</si>
  <si>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</si>
  <si>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</si>
  <si>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</si>
  <si>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</si>
  <si>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</si>
  <si>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</si>
  <si>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</si>
  <si>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</si>
  <si>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</si>
  <si>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</si>
  <si>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</si>
  <si>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</si>
  <si>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</si>
  <si>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</si>
  <si>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</si>
  <si>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</si>
  <si>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</si>
  <si>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</si>
  <si>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</si>
  <si>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</si>
  <si>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</si>
  <si>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</si>
  <si>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</si>
  <si>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</si>
  <si>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</si>
  <si>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</si>
  <si>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</si>
  <si>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</si>
  <si>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</si>
  <si>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</si>
  <si>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</si>
  <si>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</si>
  <si>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</si>
  <si>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</si>
  <si>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</si>
  <si>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</si>
  <si>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</si>
  <si>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</si>
  <si>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</si>
  <si>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</si>
  <si>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</si>
  <si>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</si>
  <si>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</si>
  <si>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</si>
  <si>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</si>
  <si>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</si>
  <si>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</si>
  <si>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</si>
  <si>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</si>
  <si>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</si>
  <si>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</si>
  <si>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</si>
  <si>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</si>
  <si>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</si>
  <si>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</si>
  <si>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</si>
  <si>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</si>
  <si>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</si>
  <si>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</si>
  <si>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</si>
  <si>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</si>
  <si>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</si>
  <si>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</si>
  <si>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</si>
  <si>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</si>
  <si>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</si>
  <si>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</si>
  <si>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</si>
  <si>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</si>
  <si>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</si>
  <si>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</si>
  <si>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</si>
  <si>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</si>
  <si>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</si>
  <si>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</si>
  <si>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</si>
  <si>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</si>
  <si>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</si>
  <si>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</si>
  <si>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</si>
  <si>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</si>
  <si>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</si>
  <si>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</si>
  <si>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</si>
  <si>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</si>
  <si>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</si>
  <si>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</si>
  <si>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</si>
  <si>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</si>
  <si>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</si>
  <si>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</si>
  <si>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</si>
  <si>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</si>
  <si>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</si>
  <si>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</si>
  <si>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</si>
  <si>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</si>
  <si>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</si>
  <si>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</si>
  <si>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</si>
  <si>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</si>
  <si>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</si>
  <si>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</si>
  <si>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</si>
  <si>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</si>
  <si>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</si>
  <si>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</si>
  <si>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</si>
  <si>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</si>
  <si>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</si>
  <si>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</si>
  <si>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</si>
  <si>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</si>
  <si>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</si>
  <si>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</si>
  <si>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</si>
  <si>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</si>
  <si>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</si>
  <si>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</si>
  <si>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</si>
  <si>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</si>
  <si>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</si>
  <si>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</si>
  <si>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</si>
  <si>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</si>
  <si>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</si>
  <si>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</si>
  <si>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</si>
  <si>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</si>
  <si>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</si>
  <si>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</si>
  <si>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</si>
  <si>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</si>
  <si>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</si>
  <si>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</si>
  <si>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</si>
  <si>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</si>
  <si>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</si>
  <si>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</si>
  <si>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</si>
  <si>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</si>
  <si>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</si>
  <si>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</si>
  <si>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</si>
  <si>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</si>
  <si>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</si>
  <si>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</si>
  <si>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</si>
  <si>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</si>
  <si>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</si>
  <si>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</si>
  <si>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</si>
  <si>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</si>
  <si>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</si>
  <si>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</si>
  <si>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</si>
  <si>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</si>
  <si>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</si>
  <si>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</si>
  <si>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</si>
  <si>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</si>
  <si>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</si>
  <si>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</si>
  <si>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</si>
  <si>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</si>
  <si>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</si>
  <si>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</si>
  <si>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</si>
  <si>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</si>
  <si>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</si>
  <si>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</si>
  <si>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</si>
  <si>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</si>
  <si>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</si>
  <si>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</si>
  <si>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</si>
  <si>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</si>
  <si>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</si>
  <si>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</si>
  <si>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</si>
  <si>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</si>
  <si>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</si>
  <si>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</si>
  <si>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</si>
  <si>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</si>
  <si>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</si>
  <si>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</si>
  <si>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</si>
  <si>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</si>
  <si>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</si>
  <si>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</si>
  <si>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</si>
  <si>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</si>
  <si>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</si>
  <si>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</si>
  <si>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</si>
  <si>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</si>
  <si>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</si>
  <si>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</si>
  <si>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</si>
  <si>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</si>
  <si>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</si>
  <si>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</si>
  <si>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</si>
  <si>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</si>
  <si>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</si>
  <si>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</si>
  <si>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</si>
  <si>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</si>
  <si>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</si>
  <si>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</si>
  <si>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</si>
  <si>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</si>
  <si>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</si>
  <si>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</si>
  <si>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</si>
  <si>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</si>
  <si>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</si>
  <si>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</si>
  <si>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</si>
  <si>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</si>
  <si>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</si>
  <si>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</si>
  <si>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</si>
  <si>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</si>
  <si>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</si>
  <si>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</si>
  <si>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</si>
  <si>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</si>
  <si>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</si>
  <si>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</si>
  <si>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</si>
  <si>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</si>
  <si>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</si>
  <si>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</si>
  <si>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</si>
  <si>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</si>
  <si>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</si>
  <si>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</si>
  <si>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</si>
  <si>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</si>
  <si>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</si>
  <si>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</si>
  <si>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</si>
  <si>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</si>
  <si>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</si>
  <si>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</si>
  <si>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</si>
  <si>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</si>
  <si>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</si>
  <si>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</si>
  <si>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</si>
  <si>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</si>
  <si>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</si>
  <si>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</si>
  <si>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</si>
  <si>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</si>
  <si>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</si>
  <si>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</si>
  <si>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</si>
  <si>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</si>
  <si>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</si>
  <si>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</si>
  <si>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</si>
  <si>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</si>
  <si>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</si>
  <si>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</si>
  <si>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</si>
  <si>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</si>
  <si>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</si>
  <si>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</si>
  <si>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</si>
  <si>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</si>
  <si>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</si>
  <si>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</si>
  <si>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</si>
  <si>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</si>
  <si>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</si>
  <si>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</si>
  <si>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</si>
  <si>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</si>
  <si>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</si>
  <si>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</si>
  <si>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</si>
  <si>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</si>
  <si>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</si>
  <si>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</si>
  <si>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</si>
  <si>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</si>
  <si>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</si>
  <si>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</si>
  <si>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</si>
  <si>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</si>
  <si>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</si>
  <si>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</si>
  <si>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</si>
  <si>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</si>
  <si>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</si>
  <si>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</si>
  <si>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</si>
  <si>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</si>
  <si>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</si>
  <si>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</si>
  <si>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</si>
  <si>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</si>
  <si>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</si>
  <si>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</si>
  <si>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</si>
  <si>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</si>
  <si>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</si>
  <si>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</si>
  <si>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</si>
  <si>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</si>
  <si>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</si>
  <si>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</si>
  <si>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</si>
  <si>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</si>
  <si>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</si>
  <si>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</si>
  <si>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</si>
  <si>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</si>
  <si>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</si>
  <si>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</si>
  <si>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</si>
  <si>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</si>
  <si>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</si>
  <si>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</si>
  <si>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</si>
  <si>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</si>
  <si>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</si>
  <si>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</si>
  <si>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</si>
  <si>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</si>
  <si>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</si>
  <si>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</si>
  <si>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</si>
  <si>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</si>
  <si>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</si>
  <si>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</si>
  <si>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</si>
  <si>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</si>
  <si>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</si>
  <si>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</si>
  <si>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</si>
  <si>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</si>
  <si>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</si>
  <si>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</si>
  <si>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</si>
  <si>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</si>
  <si>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</si>
  <si>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</si>
  <si>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</si>
  <si>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</si>
  <si>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</si>
  <si>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</si>
  <si>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</si>
  <si>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</si>
  <si>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</si>
  <si>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</si>
  <si>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</si>
  <si>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</si>
  <si>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</si>
  <si>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</si>
  <si>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</si>
  <si>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</si>
  <si>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</si>
  <si>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</si>
  <si>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</si>
  <si>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</si>
  <si>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</si>
  <si>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</si>
  <si>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</si>
  <si>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</si>
  <si>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</si>
  <si>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</si>
  <si>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</si>
  <si>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</si>
  <si>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</si>
  <si>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</si>
  <si>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</si>
  <si>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</si>
  <si>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</si>
  <si>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</si>
  <si>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</si>
  <si>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</si>
  <si>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</si>
  <si>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</si>
  <si>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</si>
  <si>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</si>
  <si>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</si>
  <si>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</si>
  <si>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</si>
  <si>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</si>
  <si>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</si>
  <si>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</si>
  <si>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</si>
  <si>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</si>
  <si>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</si>
  <si>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</si>
  <si>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</si>
  <si>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</si>
  <si>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</si>
  <si>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</si>
  <si>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</si>
  <si>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</si>
  <si>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</si>
  <si>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</si>
  <si>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</si>
  <si>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</si>
  <si>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</si>
  <si>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</si>
  <si>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</si>
  <si>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</si>
  <si>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</si>
  <si>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</si>
  <si>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</si>
  <si>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</si>
  <si>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</si>
  <si>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</si>
  <si>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</si>
  <si>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</si>
  <si>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</si>
  <si>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</si>
  <si>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</si>
  <si>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</si>
  <si>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</si>
  <si>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</si>
  <si>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</si>
  <si>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</si>
  <si>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</si>
  <si>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</si>
  <si>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</si>
  <si>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</si>
  <si>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</si>
  <si>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</si>
  <si>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</si>
  <si>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</si>
  <si>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</si>
  <si>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</si>
  <si>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</si>
  <si>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</si>
  <si>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</si>
  <si>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</si>
  <si>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</si>
  <si>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</si>
  <si>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</si>
  <si>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</si>
  <si>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</si>
  <si>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</si>
  <si>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</si>
  <si>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</si>
  <si>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</si>
  <si>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</si>
  <si>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</si>
  <si>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</si>
  <si>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</si>
  <si>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</si>
  <si>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</si>
  <si>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</si>
  <si>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</si>
  <si>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</si>
  <si>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</si>
  <si>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</si>
  <si>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</si>
  <si>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</si>
  <si>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</si>
  <si>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</si>
  <si>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</si>
  <si>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</si>
  <si>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</si>
  <si>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</si>
  <si>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</si>
  <si>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</si>
  <si>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</si>
  <si>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</si>
  <si>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</si>
  <si>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</si>
  <si>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</si>
  <si>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</si>
  <si>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</si>
  <si>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</si>
  <si>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</si>
  <si>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</si>
  <si>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</si>
  <si>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</si>
  <si>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</si>
  <si>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</si>
  <si>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</si>
  <si>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</si>
  <si>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</si>
  <si>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</si>
  <si>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</si>
  <si>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</si>
  <si>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</si>
  <si>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</si>
  <si>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</si>
  <si>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</si>
  <si>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</si>
  <si>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</si>
  <si>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</si>
  <si>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</si>
  <si>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</si>
  <si>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</si>
  <si>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</si>
  <si>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</si>
  <si>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</si>
  <si>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</si>
  <si>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</si>
  <si>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</si>
  <si>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</si>
  <si>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</si>
  <si>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</si>
  <si>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</si>
  <si>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</si>
  <si>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</si>
  <si>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</si>
  <si>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</si>
  <si>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</si>
  <si>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</si>
  <si>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</si>
  <si>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</si>
  <si>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</si>
  <si>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</si>
  <si>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</si>
  <si>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</si>
  <si>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</si>
  <si>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</si>
  <si>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</si>
  <si>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</si>
  <si>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</si>
  <si>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</si>
  <si>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</si>
  <si>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</si>
  <si>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</si>
  <si>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</si>
  <si>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</si>
  <si>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</si>
  <si>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</si>
  <si>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</si>
  <si>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</si>
  <si>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</si>
  <si>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</si>
  <si>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</si>
  <si>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</si>
  <si>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</si>
  <si>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</si>
  <si>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</si>
  <si>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</si>
  <si>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</si>
  <si>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</si>
  <si>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</si>
  <si>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</si>
  <si>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</si>
  <si>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</si>
  <si>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</si>
  <si>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</si>
  <si>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</si>
  <si>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</si>
  <si>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</si>
  <si>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</si>
  <si>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</si>
  <si>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</si>
  <si>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</si>
  <si>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</si>
  <si>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</si>
  <si>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</si>
  <si>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</si>
  <si>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</si>
  <si>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</si>
  <si>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</si>
  <si>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</si>
  <si>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</si>
  <si>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</si>
  <si>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</si>
  <si>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</si>
  <si>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</si>
  <si>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</si>
  <si>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</si>
  <si>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</si>
  <si>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</si>
  <si>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</si>
  <si>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</si>
  <si>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</si>
  <si>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</si>
  <si>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</si>
  <si>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</si>
  <si>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</si>
  <si>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</si>
  <si>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</si>
  <si>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</si>
  <si>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</si>
  <si>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</si>
  <si>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</si>
  <si>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</si>
  <si>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</si>
  <si>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</si>
  <si>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</si>
  <si>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</si>
  <si>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</si>
  <si>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</si>
  <si>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</si>
  <si>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</si>
  <si>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</si>
  <si>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</si>
  <si>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</si>
  <si>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</si>
  <si>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</si>
  <si>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</si>
  <si>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</si>
  <si>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</si>
  <si>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</si>
  <si>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</si>
  <si>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</si>
  <si>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</si>
  <si>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</si>
  <si>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</si>
  <si>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</si>
  <si>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</si>
  <si>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</si>
  <si>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</si>
  <si>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</si>
  <si>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</si>
  <si>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</si>
  <si>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</si>
  <si>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</si>
  <si>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</si>
  <si>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</si>
  <si>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</si>
  <si>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</si>
  <si>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</si>
  <si>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</si>
  <si>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</si>
  <si>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</si>
  <si>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</si>
  <si>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</si>
  <si>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</si>
  <si>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</si>
  <si>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</si>
  <si>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</si>
  <si>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</si>
  <si>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</si>
  <si>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</si>
  <si>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</si>
  <si>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</si>
  <si>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</si>
  <si>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</si>
  <si>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</si>
  <si>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</si>
  <si>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</si>
  <si>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</si>
  <si>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</si>
  <si>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</si>
  <si>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</si>
  <si>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</si>
  <si>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</si>
  <si>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</si>
  <si>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</si>
  <si>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</si>
  <si>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</si>
  <si>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</si>
  <si>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</si>
  <si>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</si>
  <si>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</si>
  <si>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</si>
  <si>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</si>
  <si>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</si>
  <si>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</si>
  <si>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</si>
  <si>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</si>
  <si>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</si>
  <si>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</si>
  <si>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</si>
  <si>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</si>
  <si>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</si>
  <si>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</si>
  <si>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</si>
  <si>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</si>
  <si>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</si>
  <si>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</si>
  <si>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</si>
  <si>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</si>
  <si>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</si>
  <si>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</si>
  <si>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</si>
  <si>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</si>
  <si>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</si>
  <si>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</si>
  <si>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</si>
  <si>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</si>
  <si>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</si>
  <si>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</si>
  <si>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</si>
  <si>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</si>
  <si>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</si>
  <si>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</si>
  <si>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</si>
  <si>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</si>
  <si>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</si>
  <si>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</si>
  <si>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</si>
  <si>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</si>
  <si>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</si>
  <si>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</si>
  <si>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</si>
  <si>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</si>
  <si>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</si>
  <si>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</si>
  <si>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</si>
  <si>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</si>
  <si>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</si>
  <si>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</si>
  <si>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</si>
  <si>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</si>
  <si>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</si>
  <si>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</si>
  <si>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</si>
  <si>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</si>
  <si>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</si>
  <si>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</si>
  <si>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</si>
  <si>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</si>
  <si>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</si>
  <si>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</si>
  <si>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</si>
  <si>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</si>
  <si>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</si>
  <si>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</si>
  <si>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</si>
  <si>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</si>
  <si>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</si>
  <si>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</si>
  <si>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</si>
  <si>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</si>
  <si>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</si>
  <si>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</si>
  <si>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</si>
  <si>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</si>
  <si>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</si>
  <si>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</si>
  <si>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</si>
  <si>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</si>
  <si>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</si>
  <si>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</si>
  <si>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</si>
  <si>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</si>
  <si>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</si>
  <si>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</si>
  <si>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</si>
  <si>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</si>
  <si>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</si>
  <si>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</si>
  <si>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</si>
  <si>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</si>
  <si>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</si>
  <si>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</si>
  <si>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</si>
  <si>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</si>
  <si>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</si>
  <si>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</si>
  <si>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</si>
  <si>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</si>
  <si>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</si>
  <si>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</si>
  <si>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</si>
  <si>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</si>
  <si>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</si>
  <si>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</si>
  <si>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</si>
  <si>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</si>
  <si>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</si>
  <si>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</si>
  <si>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</si>
  <si>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</si>
  <si>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</si>
  <si>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</si>
  <si>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</si>
  <si>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</si>
  <si>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</si>
  <si>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</si>
  <si>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</si>
  <si>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</si>
  <si>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</si>
  <si>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</si>
  <si>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</si>
  <si>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</si>
  <si>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</si>
  <si>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</si>
  <si>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</si>
  <si>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</si>
  <si>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</si>
  <si>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</si>
  <si>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</si>
  <si>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</si>
  <si>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</si>
  <si>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</si>
  <si>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</si>
  <si>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</si>
  <si>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</si>
  <si>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</si>
  <si>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</si>
  <si>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</si>
  <si>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</si>
  <si>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</si>
  <si>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</si>
  <si>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</si>
  <si>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</si>
  <si>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</si>
  <si>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</si>
  <si>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</si>
  <si>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</si>
  <si>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</si>
  <si>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</si>
  <si>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</si>
  <si>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</si>
  <si>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</si>
  <si>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</si>
  <si>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</si>
  <si>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</si>
  <si>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</si>
  <si>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</si>
  <si>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</si>
  <si>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</si>
  <si>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</si>
  <si>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</si>
  <si>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</si>
  <si>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</si>
  <si>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</si>
  <si>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</si>
  <si>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</si>
  <si>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</si>
  <si>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</si>
  <si>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</si>
  <si>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</si>
  <si>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</si>
  <si>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</si>
  <si>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</si>
  <si>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</si>
  <si>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</si>
  <si>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</si>
  <si>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</si>
  <si>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</si>
  <si>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</si>
  <si>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</si>
  <si>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</si>
  <si>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</si>
  <si>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</si>
  <si>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</si>
  <si>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</si>
  <si>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</si>
  <si>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</si>
  <si>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</si>
  <si>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</si>
  <si>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</si>
  <si>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</si>
  <si>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</si>
  <si>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</si>
  <si>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</si>
  <si>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</si>
  <si>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</si>
  <si>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</si>
  <si>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</si>
  <si>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</si>
  <si>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</si>
  <si>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</si>
  <si>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</si>
  <si>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</si>
  <si>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</si>
  <si>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</si>
  <si>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</si>
  <si>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</si>
  <si>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</si>
  <si>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</si>
  <si>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</si>
  <si>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</si>
  <si>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</si>
  <si>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</si>
  <si>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</si>
  <si>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</si>
  <si>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</si>
  <si>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</si>
  <si>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</si>
  <si>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</si>
  <si>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</si>
  <si>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</si>
  <si>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</si>
  <si>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</si>
  <si>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</si>
  <si>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</si>
  <si>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</si>
  <si>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</si>
  <si>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</si>
  <si>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</si>
  <si>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</si>
  <si>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</si>
  <si>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</si>
  <si>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</si>
  <si>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</si>
  <si>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</si>
  <si>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</si>
  <si>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</si>
  <si>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</si>
  <si>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</si>
  <si>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</si>
  <si>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</si>
  <si>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</si>
  <si>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</si>
  <si>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</si>
  <si>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</si>
  <si>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</si>
  <si>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</si>
  <si>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</si>
  <si>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</si>
  <si>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</si>
  <si>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</si>
  <si>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</si>
  <si>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</si>
  <si>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</si>
  <si>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</si>
  <si>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</si>
  <si>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</si>
  <si>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</si>
  <si>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</si>
  <si>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</si>
  <si>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</si>
  <si>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</si>
  <si>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</si>
  <si>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</si>
  <si>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</si>
  <si>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</si>
  <si>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</si>
  <si>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</si>
  <si>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</si>
  <si>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</si>
  <si>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</si>
  <si>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</si>
  <si>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</si>
  <si>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</si>
  <si>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</si>
  <si>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</si>
  <si>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</si>
  <si>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</si>
  <si>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</si>
  <si>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</si>
  <si>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</si>
  <si>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</si>
  <si>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</si>
  <si>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</si>
  <si>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</si>
  <si>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</si>
  <si>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</si>
  <si>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</si>
  <si>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</si>
  <si>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</si>
  <si>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</si>
  <si>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</si>
  <si>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</si>
  <si>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</si>
  <si>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</si>
  <si>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</si>
  <si>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</si>
  <si>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</si>
  <si>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</si>
  <si>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</si>
  <si>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</si>
  <si>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</si>
  <si>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</si>
  <si>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</si>
  <si>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</si>
  <si>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</si>
  <si>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</si>
  <si>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</si>
  <si>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</si>
  <si>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</si>
  <si>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</si>
  <si>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</si>
  <si>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</si>
  <si>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</si>
  <si>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</si>
  <si>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</si>
  <si>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</si>
  <si>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</si>
  <si>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</si>
  <si>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</si>
  <si>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</si>
  <si>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</si>
  <si>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</si>
  <si>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</si>
  <si>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</si>
  <si>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</si>
  <si>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</si>
  <si>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</si>
  <si>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</si>
  <si>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</si>
  <si>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</si>
  <si>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</si>
  <si>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</si>
  <si>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</si>
  <si>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</si>
  <si>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</si>
  <si>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</si>
  <si>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</si>
  <si>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</si>
  <si>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</si>
  <si>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</si>
  <si>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</si>
  <si>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</si>
  <si>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</si>
  <si>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</si>
  <si>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</si>
  <si>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</si>
  <si>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</si>
  <si>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</si>
  <si>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</si>
  <si>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</si>
  <si>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</si>
  <si>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</si>
  <si>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</si>
  <si>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</si>
  <si>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</si>
  <si>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</si>
  <si>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</si>
  <si>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</si>
  <si>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</si>
  <si>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</si>
  <si>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</si>
  <si>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</si>
  <si>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</si>
  <si>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</si>
  <si>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</si>
  <si>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</si>
  <si>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</si>
  <si>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</si>
  <si>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</si>
  <si>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</si>
  <si>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</si>
  <si>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</si>
  <si>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</si>
  <si>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</si>
  <si>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</si>
  <si>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</si>
  <si>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</si>
  <si>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</si>
  <si>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</si>
  <si>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</si>
  <si>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</si>
  <si>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</si>
  <si>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</si>
  <si>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</si>
  <si>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</si>
  <si>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</si>
  <si>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</si>
  <si>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</si>
  <si>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</si>
  <si>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</si>
  <si>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</si>
  <si>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</si>
  <si>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</si>
  <si>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</si>
  <si>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</si>
  <si>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</si>
  <si>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</si>
  <si>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</si>
  <si>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</si>
  <si>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</si>
  <si>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</si>
  <si>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</si>
  <si>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</si>
  <si>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</si>
  <si>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</si>
  <si>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</si>
  <si>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</si>
  <si>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</si>
  <si>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</si>
  <si>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</si>
  <si>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</si>
  <si>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</si>
  <si>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</si>
  <si>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</si>
  <si>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</si>
  <si>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</si>
  <si>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</si>
  <si>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</si>
  <si>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</si>
  <si>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</si>
  <si>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</si>
  <si>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</si>
  <si>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</si>
  <si>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</si>
  <si>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</si>
  <si>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</si>
  <si>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</si>
  <si>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</si>
  <si>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</si>
  <si>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</si>
  <si>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</si>
  <si>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</si>
  <si>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</si>
  <si>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</si>
  <si>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</si>
  <si>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</si>
  <si>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</si>
  <si>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</si>
  <si>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</si>
  <si>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</si>
  <si>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</si>
  <si>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</si>
  <si>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</si>
  <si>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</si>
  <si>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</si>
  <si>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</si>
  <si>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</si>
  <si>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</si>
  <si>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</si>
  <si>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</si>
  <si>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</si>
  <si>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</si>
  <si>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</si>
  <si>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</si>
  <si>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</si>
  <si>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</si>
  <si>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</si>
  <si>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</si>
  <si>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</si>
  <si>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</si>
  <si>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</si>
  <si>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</si>
  <si>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</si>
  <si>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</si>
  <si>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</si>
  <si>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</si>
  <si>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</si>
  <si>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</si>
  <si>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</si>
  <si>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</si>
  <si>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</si>
  <si>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</si>
  <si>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</si>
  <si>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</si>
  <si>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</si>
  <si>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</si>
  <si>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</si>
  <si>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</si>
  <si>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</si>
  <si>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</si>
  <si>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</si>
  <si>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</si>
  <si>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</si>
  <si>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</si>
  <si>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</si>
  <si>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</si>
  <si>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</si>
  <si>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</si>
  <si>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</si>
  <si>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</si>
  <si>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</si>
  <si>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</si>
  <si>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</si>
  <si>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</si>
  <si>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</si>
  <si>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</si>
  <si>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</si>
  <si>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</si>
  <si>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</si>
  <si>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</si>
  <si>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</si>
  <si>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</si>
  <si>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</si>
  <si>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</si>
  <si>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</si>
  <si>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</si>
  <si>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</si>
  <si>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</si>
  <si>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</si>
  <si>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</si>
  <si>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</si>
  <si>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</si>
  <si>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</si>
  <si>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</si>
  <si>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</si>
  <si>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</si>
  <si>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</si>
  <si>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</si>
  <si>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</si>
  <si>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</si>
  <si>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</si>
  <si>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</si>
  <si>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</si>
  <si>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</si>
  <si>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</si>
  <si>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</si>
  <si>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</si>
  <si>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</si>
  <si>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</si>
  <si>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</si>
  <si>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</si>
  <si>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</si>
  <si>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</si>
  <si>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</si>
  <si>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</si>
  <si>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</si>
  <si>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</si>
  <si>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</si>
  <si>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</si>
  <si>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</si>
  <si>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</si>
  <si>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</si>
  <si>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</si>
  <si>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</si>
  <si>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</si>
  <si>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</si>
  <si>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</si>
  <si>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</si>
  <si>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</si>
  <si>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</si>
  <si>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</si>
  <si>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</si>
  <si>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</si>
  <si>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</si>
  <si>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</si>
  <si>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</si>
  <si>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</si>
  <si>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</si>
  <si>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</si>
  <si>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</si>
  <si>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</si>
  <si>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</si>
  <si>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</si>
  <si>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</si>
  <si>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</si>
  <si>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</si>
  <si>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</si>
  <si>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</si>
  <si>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</si>
  <si>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</si>
  <si>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</si>
  <si>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</si>
  <si>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</si>
  <si>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</si>
  <si>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</si>
  <si>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</si>
  <si>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</si>
  <si>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</si>
  <si>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</si>
  <si>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</si>
  <si>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</si>
  <si>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</si>
  <si>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</si>
  <si>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</si>
  <si>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</si>
  <si>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</si>
  <si>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</si>
  <si>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</si>
  <si>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</si>
  <si>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</si>
  <si>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</si>
  <si>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</si>
  <si>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</si>
  <si>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</si>
  <si>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</si>
  <si>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</si>
  <si>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</si>
  <si>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</si>
  <si>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</si>
  <si>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</si>
  <si>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</si>
  <si>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</si>
  <si>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</si>
  <si>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</si>
  <si>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</si>
  <si>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</si>
  <si>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</si>
  <si>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</si>
  <si>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</si>
  <si>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</si>
  <si>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</si>
  <si>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</si>
  <si>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</si>
  <si>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</si>
  <si>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</si>
  <si>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</si>
  <si>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</si>
  <si>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</si>
  <si>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</si>
  <si>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</si>
  <si>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</si>
  <si>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</si>
  <si>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</si>
  <si>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</si>
  <si>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</si>
  <si>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</si>
  <si>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</si>
  <si>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</si>
  <si>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</si>
  <si>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</si>
  <si>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</si>
  <si>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</si>
  <si>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</si>
  <si>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</si>
  <si>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</si>
  <si>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</si>
  <si>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</si>
  <si>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</si>
  <si>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</si>
  <si>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</si>
  <si>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</si>
  <si>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</si>
  <si>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</si>
  <si>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</si>
  <si>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</si>
  <si>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</si>
  <si>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</si>
  <si>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</si>
  <si>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</si>
  <si>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</si>
  <si>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</si>
  <si>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</si>
  <si>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</si>
  <si>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</si>
  <si>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</si>
  <si>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</si>
  <si>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</si>
  <si>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</si>
  <si>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</si>
  <si>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</si>
  <si>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</si>
  <si>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</si>
  <si>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</si>
  <si>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</si>
  <si>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</si>
  <si>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</si>
  <si>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</si>
  <si>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</si>
  <si>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</si>
  <si>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</si>
  <si>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</si>
  <si>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</si>
  <si>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</si>
  <si>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</si>
  <si>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</si>
  <si>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</si>
  <si>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</si>
  <si>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</si>
  <si>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</si>
  <si>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</si>
  <si>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</si>
  <si>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</si>
  <si>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</si>
  <si>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</si>
  <si>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</si>
  <si>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</si>
  <si>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</si>
  <si>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</si>
  <si>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</si>
  <si>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</si>
  <si>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</si>
  <si>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</si>
  <si>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</si>
  <si>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</si>
  <si>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</si>
  <si>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</si>
  <si>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</si>
  <si>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</si>
  <si>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</si>
  <si>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</si>
  <si>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</si>
  <si>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</si>
  <si>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</si>
  <si>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</si>
  <si>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</si>
  <si>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</si>
  <si>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</si>
  <si>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</si>
  <si>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</si>
  <si>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</si>
  <si>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</si>
  <si>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</si>
  <si>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</si>
  <si>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</si>
  <si>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</si>
  <si>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</si>
  <si>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</si>
  <si>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</si>
  <si>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</si>
  <si>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</si>
  <si>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</si>
  <si>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</si>
  <si>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</si>
  <si>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</si>
  <si>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</si>
  <si>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</si>
  <si>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</si>
  <si>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</si>
  <si>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</si>
  <si>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</si>
  <si>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</si>
  <si>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</si>
  <si>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</si>
  <si>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</si>
  <si>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</si>
  <si>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</si>
  <si>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</si>
  <si>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</si>
  <si>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</si>
  <si>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</si>
  <si>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</si>
  <si>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</si>
  <si>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</si>
  <si>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</si>
  <si>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</si>
  <si>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</si>
  <si>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</si>
  <si>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</si>
  <si>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</si>
  <si>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</si>
  <si>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</si>
  <si>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</si>
  <si>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</si>
  <si>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</si>
  <si>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</si>
  <si>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</si>
  <si>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</si>
  <si>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</si>
  <si>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</si>
  <si>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</si>
  <si>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</si>
  <si>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</si>
  <si>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</si>
  <si>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</si>
  <si>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</si>
  <si>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</si>
  <si>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</si>
  <si>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</si>
  <si>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</si>
  <si>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</si>
  <si>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</si>
  <si>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</si>
  <si>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</si>
  <si>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</si>
  <si>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</si>
  <si>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</si>
  <si>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</si>
  <si>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</si>
  <si>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</si>
  <si>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</si>
  <si>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</si>
  <si>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</si>
  <si>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</si>
  <si>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</si>
  <si>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</si>
  <si>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</si>
  <si>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</si>
  <si>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</si>
  <si>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</si>
  <si>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</si>
  <si>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</si>
  <si>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</si>
  <si>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</si>
  <si>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</si>
  <si>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</si>
  <si>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</si>
  <si>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</si>
  <si>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</si>
  <si>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</si>
  <si>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</si>
  <si>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</si>
  <si>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</si>
  <si>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</si>
  <si>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</si>
  <si>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</si>
  <si>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</si>
  <si>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</si>
  <si>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</si>
  <si>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</si>
  <si>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</si>
  <si>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</si>
  <si>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</si>
  <si>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</si>
  <si>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</si>
  <si>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</si>
  <si>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</si>
  <si>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</si>
  <si>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</si>
  <si>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</si>
  <si>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</si>
  <si>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</si>
  <si>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</si>
  <si>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</si>
  <si>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</si>
  <si>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</si>
  <si>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</si>
  <si>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</si>
  <si>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</si>
  <si>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</si>
  <si>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</si>
  <si>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</si>
  <si>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</si>
  <si>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</si>
  <si>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</si>
  <si>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</si>
  <si>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</si>
  <si>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</si>
  <si>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</si>
  <si>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</si>
  <si>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</si>
  <si>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</si>
  <si>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</si>
  <si>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</si>
  <si>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</si>
  <si>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</si>
  <si>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</si>
  <si>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</si>
  <si>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</si>
  <si>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</si>
  <si>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</si>
  <si>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</si>
  <si>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</si>
  <si>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</si>
  <si>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</si>
  <si>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</si>
  <si>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</si>
  <si>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</si>
  <si>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</si>
  <si>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</si>
  <si>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</si>
  <si>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</si>
  <si>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</si>
  <si>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</si>
  <si>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</si>
  <si>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</si>
  <si>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</si>
  <si>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</si>
  <si>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</si>
  <si>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</si>
  <si>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</si>
  <si>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</si>
  <si>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</si>
  <si>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</si>
  <si>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</si>
  <si>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</si>
  <si>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</si>
  <si>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</si>
  <si>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</si>
  <si>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</si>
  <si>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</si>
  <si>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</si>
  <si>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</si>
  <si>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</si>
  <si>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</si>
  <si>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</si>
  <si>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</si>
  <si>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</si>
  <si>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</si>
  <si>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</si>
  <si>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</si>
  <si>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</si>
  <si>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</si>
  <si>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</si>
  <si>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</si>
  <si>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</si>
  <si>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</si>
  <si>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</si>
  <si>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</si>
  <si>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</si>
  <si>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</si>
  <si>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</si>
  <si>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</si>
  <si>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</si>
  <si>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</si>
  <si>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</si>
  <si>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</si>
  <si>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</si>
  <si>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</si>
  <si>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</si>
  <si>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</si>
  <si>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</si>
  <si>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</si>
  <si>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</si>
  <si>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</si>
  <si>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</si>
  <si>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</si>
  <si>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</si>
  <si>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</si>
  <si>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</si>
  <si>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</si>
  <si>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</si>
  <si>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</si>
  <si>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</si>
  <si>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</si>
  <si>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</si>
  <si>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</si>
  <si>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</si>
  <si>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</si>
  <si>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</si>
  <si>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</si>
  <si>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</si>
  <si>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</si>
  <si>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</si>
  <si>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</si>
  <si>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</si>
  <si>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</si>
  <si>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</si>
  <si>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</si>
  <si>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</si>
  <si>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</si>
  <si>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</si>
  <si>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</si>
  <si>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</si>
  <si>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</si>
  <si>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</si>
  <si>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</si>
  <si>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</si>
  <si>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</si>
  <si>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</si>
  <si>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</si>
  <si>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</si>
  <si>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</si>
  <si>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</si>
  <si>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</si>
  <si>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</si>
  <si>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</si>
  <si>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</si>
  <si>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</si>
  <si>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</si>
  <si>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</si>
  <si>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</si>
  <si>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</si>
  <si>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</si>
  <si>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</si>
  <si>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</si>
  <si>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</si>
  <si>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</si>
  <si>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</si>
  <si>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</si>
  <si>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</si>
  <si>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</si>
  <si>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</si>
  <si>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</si>
  <si>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</si>
  <si>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</si>
  <si>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</si>
  <si>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</si>
  <si>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</si>
  <si>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</si>
  <si>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</si>
  <si>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</si>
  <si>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</si>
  <si>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</si>
  <si>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</si>
  <si>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</si>
  <si>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</si>
  <si>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</si>
  <si>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</si>
  <si>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</si>
  <si>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</si>
  <si>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</si>
  <si>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</si>
  <si>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</si>
  <si>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</si>
  <si>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</si>
  <si>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</si>
  <si>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</si>
  <si>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</si>
  <si>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</si>
  <si>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</si>
  <si>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</si>
  <si>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</si>
  <si>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</si>
  <si>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</si>
  <si>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</si>
  <si>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</si>
  <si>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</si>
  <si>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</si>
  <si>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</si>
  <si>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</si>
  <si>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</si>
  <si>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</si>
  <si>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</si>
  <si>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</si>
  <si>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</si>
  <si>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</si>
  <si>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</si>
  <si>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</si>
  <si>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</si>
  <si>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</si>
  <si>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</si>
  <si>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</si>
  <si>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</si>
  <si>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</si>
  <si>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</si>
  <si>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</si>
  <si>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</si>
  <si>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</si>
  <si>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</si>
  <si>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</si>
  <si>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</si>
  <si>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</si>
  <si>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</si>
  <si>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</si>
  <si>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</si>
  <si>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</si>
  <si>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</si>
  <si>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</si>
  <si>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</si>
  <si>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</si>
  <si>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</si>
  <si>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</si>
  <si>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</si>
  <si>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</si>
  <si>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</si>
  <si>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</si>
  <si>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</si>
  <si>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</si>
  <si>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</si>
  <si>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</si>
  <si>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</si>
  <si>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</si>
  <si>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</si>
  <si>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</si>
  <si>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</si>
  <si>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</si>
  <si>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</si>
  <si>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</si>
  <si>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</si>
  <si>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</si>
  <si>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</si>
  <si>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</si>
  <si>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</si>
  <si>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</si>
  <si>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</si>
  <si>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</si>
  <si>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</si>
  <si>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</si>
  <si>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</si>
  <si>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</si>
  <si>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</si>
  <si>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</si>
  <si>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</si>
  <si>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</si>
  <si>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</si>
  <si>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</si>
  <si>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</si>
  <si>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</si>
  <si>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</si>
  <si>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</si>
  <si>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</si>
  <si>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</si>
  <si>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</si>
  <si>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</si>
  <si>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</si>
  <si>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</si>
  <si>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</si>
  <si>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</si>
  <si>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</si>
  <si>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</si>
  <si>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</si>
  <si>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</si>
  <si>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</si>
  <si>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</si>
  <si>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</si>
  <si>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</si>
  <si>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</si>
  <si>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</si>
  <si>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</si>
  <si>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</si>
  <si>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</si>
  <si>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</si>
  <si>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</si>
  <si>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</si>
  <si>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</si>
  <si>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</si>
  <si>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</si>
  <si>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</si>
  <si>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</si>
  <si>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</si>
  <si>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</si>
  <si>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</si>
  <si>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</si>
  <si>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</si>
  <si>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</si>
  <si>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</si>
  <si>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</si>
  <si>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</si>
  <si>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</si>
  <si>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</si>
  <si>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</si>
  <si>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</si>
  <si>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</si>
  <si>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</si>
  <si>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</si>
  <si>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</si>
  <si>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</si>
  <si>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</si>
  <si>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</si>
  <si>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</si>
  <si>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</si>
  <si>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</si>
  <si>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</si>
  <si>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</si>
  <si>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</si>
  <si>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</si>
  <si>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</si>
  <si>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</si>
  <si>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</si>
  <si>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</si>
  <si>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</si>
  <si>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</si>
  <si>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</si>
  <si>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</si>
  <si>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</si>
  <si>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</si>
  <si>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</si>
  <si>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</si>
  <si>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</si>
  <si>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</si>
  <si>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</si>
  <si>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</si>
  <si>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</si>
  <si>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</si>
  <si>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</si>
  <si>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</si>
  <si>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</si>
  <si>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</si>
  <si>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</si>
  <si>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</si>
  <si>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</si>
  <si>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</si>
  <si>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</si>
  <si>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</si>
  <si>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</si>
  <si>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</si>
  <si>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</si>
  <si>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</si>
  <si>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</si>
  <si>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</si>
  <si>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</si>
  <si>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</si>
  <si>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</si>
  <si>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</si>
  <si>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</si>
  <si>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</si>
  <si>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</si>
  <si>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</si>
  <si>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</si>
  <si>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</si>
  <si>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</si>
  <si>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</si>
  <si>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</si>
  <si>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</si>
  <si>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</si>
  <si>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</si>
  <si>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</si>
  <si>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</si>
  <si>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</si>
  <si>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</si>
  <si>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</si>
  <si>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</si>
  <si>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</si>
  <si>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</si>
  <si>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</si>
  <si>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</si>
  <si>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</si>
  <si>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</si>
  <si>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</si>
  <si>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</si>
  <si>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</si>
  <si>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</si>
  <si>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</si>
  <si>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</si>
  <si>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</si>
  <si>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</si>
  <si>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</si>
  <si>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</si>
  <si>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</si>
  <si>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</si>
  <si>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</si>
  <si>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</si>
  <si>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</si>
  <si>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</si>
  <si>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</si>
  <si>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</si>
  <si>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</si>
  <si>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</si>
  <si>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</si>
  <si>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</si>
  <si>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</si>
  <si>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</si>
  <si>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</si>
  <si>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</si>
  <si>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</si>
  <si>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</si>
  <si>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</si>
  <si>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</si>
  <si>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</si>
  <si>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</si>
  <si>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</si>
  <si>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</si>
  <si>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</si>
  <si>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</si>
  <si>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</si>
  <si>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</si>
  <si>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</si>
  <si>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</si>
  <si>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</si>
  <si>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</si>
  <si>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</si>
  <si>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</si>
  <si>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</si>
  <si>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</si>
  <si>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</si>
  <si>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</si>
  <si>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</si>
  <si>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</si>
  <si>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</si>
  <si>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</si>
  <si>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</si>
  <si>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</si>
  <si>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</si>
  <si>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</si>
  <si>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</si>
  <si>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</si>
  <si>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</si>
  <si>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</si>
  <si>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</si>
  <si>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</si>
  <si>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</si>
  <si>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</si>
  <si>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</si>
  <si>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</si>
  <si>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</si>
  <si>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</si>
  <si>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</si>
  <si>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</si>
  <si>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</si>
  <si>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</si>
  <si>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</si>
  <si>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</si>
  <si>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</si>
  <si>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</si>
  <si>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</si>
  <si>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</si>
  <si>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</si>
  <si>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</si>
  <si>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</si>
  <si>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</si>
  <si>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</si>
  <si>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</si>
  <si>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</si>
  <si>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</si>
  <si>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</si>
  <si>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</si>
  <si>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</si>
  <si>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</si>
  <si>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</si>
  <si>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</si>
  <si>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</si>
  <si>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</si>
  <si>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</si>
  <si>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</si>
  <si>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</si>
  <si>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</si>
  <si>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</si>
  <si>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</si>
  <si>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</si>
  <si>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</si>
  <si>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</si>
  <si>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</si>
  <si>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</si>
  <si>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</si>
  <si>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</si>
  <si>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</si>
  <si>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</si>
  <si>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</si>
  <si>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</si>
  <si>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</si>
  <si>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</si>
  <si>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</si>
  <si>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</si>
  <si>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</si>
  <si>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</si>
  <si>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</si>
  <si>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</si>
  <si>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</si>
  <si>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</si>
  <si>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</si>
  <si>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</si>
  <si>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</si>
  <si>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</si>
  <si>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</si>
  <si>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</si>
  <si>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</si>
  <si>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</si>
  <si>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</si>
  <si>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</si>
  <si>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</si>
  <si>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</si>
  <si>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</si>
  <si>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</si>
  <si>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</si>
  <si>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</si>
  <si>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</si>
  <si>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</si>
  <si>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</si>
  <si>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</si>
  <si>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</si>
  <si>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</si>
  <si>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</si>
  <si>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</si>
  <si>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</si>
  <si>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</si>
  <si>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</si>
  <si>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</si>
  <si>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</si>
  <si>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</si>
  <si>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</si>
  <si>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</si>
  <si>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</si>
  <si>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</si>
  <si>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</si>
  <si>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</si>
  <si>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</si>
  <si>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</si>
  <si>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</si>
  <si>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</si>
  <si>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</si>
  <si>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</si>
  <si>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</si>
  <si>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</si>
  <si>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</si>
  <si>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</si>
  <si>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</si>
  <si>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</si>
  <si>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</si>
  <si>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</si>
  <si>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</si>
  <si>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</si>
  <si>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</si>
  <si>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</si>
  <si>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</si>
  <si>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</si>
  <si>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</si>
  <si>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</si>
  <si>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</si>
  <si>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</si>
  <si>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</si>
  <si>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</si>
  <si>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</si>
  <si>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</si>
  <si>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</si>
  <si>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</si>
  <si>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</si>
  <si>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</si>
  <si>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</si>
  <si>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</si>
  <si>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</si>
  <si>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</si>
  <si>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</si>
  <si>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</si>
  <si>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</si>
  <si>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</si>
  <si>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</si>
  <si>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</si>
  <si>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</si>
  <si>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</si>
  <si>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</si>
  <si>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</si>
  <si>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</si>
  <si>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</si>
  <si>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</si>
  <si>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</si>
  <si>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</si>
  <si>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</si>
  <si>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</si>
  <si>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</si>
  <si>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</si>
  <si>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</si>
  <si>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</si>
  <si>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</si>
  <si>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</si>
  <si>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</si>
  <si>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</si>
  <si>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</si>
  <si>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</si>
  <si>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</si>
  <si>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</si>
  <si>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</si>
  <si>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</si>
  <si>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</si>
  <si>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</si>
  <si>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</si>
  <si>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</si>
  <si>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</si>
  <si>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</si>
  <si>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</si>
  <si>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</si>
  <si>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</si>
  <si>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</si>
  <si>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</si>
  <si>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</si>
  <si>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</si>
  <si>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</si>
  <si>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</si>
  <si>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</si>
  <si>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</si>
  <si>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</si>
  <si>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</si>
  <si>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</si>
  <si>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</si>
  <si>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</si>
  <si>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</si>
  <si>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</si>
  <si>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</si>
  <si>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</si>
  <si>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</si>
  <si>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</si>
  <si>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</si>
  <si>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</si>
  <si>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</si>
  <si>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</si>
  <si>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</si>
  <si>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</si>
  <si>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</si>
  <si>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</si>
  <si>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</si>
  <si>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</si>
  <si>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</si>
  <si>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</si>
  <si>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</si>
  <si>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</si>
  <si>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</si>
  <si>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</si>
  <si>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</si>
  <si>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</si>
  <si>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</si>
  <si>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</si>
  <si>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</si>
  <si>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</si>
  <si>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</si>
  <si>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</si>
  <si>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</si>
  <si>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</si>
  <si>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</si>
  <si>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</si>
  <si>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</si>
  <si>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</si>
  <si>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</si>
  <si>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</si>
  <si>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</si>
  <si>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</si>
  <si>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</si>
  <si>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</si>
  <si>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</si>
  <si>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</si>
  <si>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</si>
  <si>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</si>
  <si>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</si>
  <si>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</si>
  <si>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</si>
  <si>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</si>
  <si>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</si>
  <si>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</si>
  <si>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</si>
  <si>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</si>
  <si>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</si>
  <si>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</si>
  <si>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</si>
  <si>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</si>
  <si>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</si>
  <si>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</si>
  <si>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</si>
  <si>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</si>
  <si>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</si>
  <si>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</si>
  <si>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</si>
  <si>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</si>
  <si>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</si>
  <si>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</si>
  <si>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</si>
  <si>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</si>
  <si>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</si>
  <si>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</si>
  <si>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</si>
  <si>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</si>
  <si>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</si>
  <si>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</si>
  <si>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</si>
  <si>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</si>
  <si>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</si>
  <si>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</si>
  <si>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</si>
  <si>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</si>
  <si>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</si>
  <si>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</si>
  <si>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</si>
  <si>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</si>
  <si>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</si>
  <si>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</si>
  <si>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</si>
  <si>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</si>
  <si>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</si>
  <si>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</si>
  <si>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</si>
  <si>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</si>
  <si>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</si>
  <si>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</si>
  <si>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</si>
  <si>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</si>
  <si>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</si>
  <si>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</si>
  <si>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</si>
  <si>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</si>
  <si>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</si>
  <si>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</si>
  <si>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</si>
  <si>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</si>
  <si>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</si>
  <si>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</si>
  <si>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</si>
  <si>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</si>
  <si>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</si>
  <si>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</si>
  <si>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</si>
  <si>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</si>
  <si>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</si>
  <si>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</si>
  <si>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</si>
  <si>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</si>
  <si>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</si>
  <si>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</si>
  <si>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</si>
  <si>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</si>
  <si>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</si>
  <si>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</si>
  <si>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</si>
  <si>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</si>
  <si>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</si>
  <si>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</si>
  <si>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</si>
  <si>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</si>
  <si>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</si>
  <si>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</si>
  <si>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</si>
  <si>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</si>
  <si>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</si>
  <si>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</si>
  <si>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</si>
  <si>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</si>
  <si>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</si>
  <si>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</si>
  <si>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</si>
  <si>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</si>
  <si>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</si>
  <si>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</si>
  <si>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</si>
  <si>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</si>
  <si>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</si>
  <si>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</si>
  <si>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</si>
  <si>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</si>
  <si>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</si>
  <si>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</si>
  <si>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</si>
  <si>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</si>
  <si>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</si>
  <si>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</si>
  <si>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</si>
  <si>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</si>
  <si>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</si>
  <si>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</si>
  <si>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</si>
  <si>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</si>
  <si>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</si>
  <si>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</si>
  <si>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</si>
  <si>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</si>
  <si>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</si>
  <si>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</si>
  <si>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</si>
  <si>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</si>
  <si>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</si>
  <si>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</si>
  <si>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</si>
  <si>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</si>
  <si>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</si>
  <si>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</si>
  <si>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</si>
  <si>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</si>
  <si>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</si>
  <si>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</si>
  <si>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</si>
  <si>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</si>
  <si>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</si>
  <si>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</si>
  <si>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</si>
  <si>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</si>
  <si>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</si>
  <si>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</si>
  <si>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</si>
  <si>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</si>
  <si>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</si>
  <si>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</si>
  <si>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</si>
  <si>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</si>
  <si>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</si>
  <si>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</si>
  <si>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</si>
  <si>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</si>
  <si>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</si>
  <si>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</si>
  <si>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</si>
  <si>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</si>
  <si>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</si>
  <si>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</si>
  <si>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</si>
  <si>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</si>
  <si>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</si>
  <si>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</si>
  <si>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</si>
  <si>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</si>
  <si>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</si>
  <si>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</si>
  <si>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</si>
  <si>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</si>
  <si>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</si>
  <si>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</si>
  <si>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</si>
  <si>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</si>
  <si>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</si>
  <si>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</si>
  <si>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</si>
  <si>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</si>
  <si>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</si>
  <si>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</si>
  <si>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</si>
  <si>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</si>
  <si>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</si>
  <si>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</si>
  <si>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</si>
  <si>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</si>
  <si>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</si>
  <si>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</si>
  <si>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</si>
  <si>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</si>
  <si>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</si>
  <si>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</si>
  <si>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</si>
  <si>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</si>
  <si>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</si>
  <si>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</si>
  <si>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</si>
  <si>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</si>
  <si>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</si>
  <si>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</si>
  <si>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</si>
  <si>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</si>
  <si>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</si>
  <si>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</si>
  <si>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</si>
  <si>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</si>
  <si>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</si>
  <si>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</si>
  <si>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</si>
  <si>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</si>
  <si>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</si>
  <si>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</si>
  <si>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</si>
  <si>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</si>
  <si>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</si>
  <si>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</si>
  <si>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</si>
  <si>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</si>
  <si>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</si>
  <si>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</si>
  <si>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</si>
  <si>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</si>
  <si>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</si>
  <si>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</si>
  <si>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</si>
  <si>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</si>
  <si>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</si>
  <si>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</si>
  <si>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</si>
  <si>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</si>
  <si>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</si>
  <si>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</si>
  <si>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</si>
  <si>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</si>
  <si>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</si>
  <si>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</si>
  <si>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</si>
  <si>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</si>
  <si>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</si>
  <si>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</si>
  <si>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</si>
  <si>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</si>
  <si>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</si>
  <si>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</si>
  <si>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</si>
  <si>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</si>
  <si>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</si>
  <si>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</si>
  <si>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</si>
  <si>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</si>
  <si>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</si>
  <si>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</si>
  <si>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</si>
  <si>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</si>
  <si>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</si>
  <si>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</si>
  <si>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</si>
  <si>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</si>
  <si>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</si>
  <si>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</si>
  <si>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</si>
  <si>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</si>
  <si>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</si>
  <si>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</si>
  <si>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</si>
  <si>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</si>
  <si>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</si>
  <si>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</si>
  <si>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</si>
  <si>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</si>
  <si>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</si>
  <si>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</si>
  <si>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</si>
  <si>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</si>
  <si>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</si>
  <si>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</si>
  <si>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</si>
  <si>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</si>
  <si>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</si>
  <si>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</si>
  <si>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</si>
  <si>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</si>
  <si>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</si>
  <si>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</si>
  <si>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</si>
  <si>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</si>
  <si>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</si>
  <si>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</si>
  <si>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</si>
  <si>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</si>
  <si>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</si>
  <si>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</si>
  <si>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</si>
  <si>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</si>
  <si>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</si>
  <si>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</si>
  <si>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</si>
  <si>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</si>
  <si>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</si>
  <si>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</si>
  <si>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</si>
  <si>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</si>
  <si>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</si>
  <si>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</si>
  <si>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</si>
  <si>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</si>
  <si>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</si>
  <si>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</si>
  <si>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</si>
  <si>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</si>
  <si>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</si>
  <si>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</si>
  <si>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</si>
  <si>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</si>
  <si>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</si>
  <si>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</si>
  <si>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</si>
  <si>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</si>
  <si>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</si>
  <si>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</si>
  <si>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</si>
  <si>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</si>
  <si>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</si>
  <si>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</si>
  <si>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</si>
  <si>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</si>
  <si>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</si>
  <si>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</si>
  <si>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</si>
  <si>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</si>
  <si>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</si>
  <si>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</si>
  <si>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</si>
  <si>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</si>
  <si>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</si>
  <si>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</si>
  <si>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</si>
  <si>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</si>
  <si>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</si>
  <si>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</si>
  <si>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</si>
  <si>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</si>
  <si>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</si>
  <si>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</si>
  <si>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</si>
  <si>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</si>
  <si>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</si>
  <si>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</si>
  <si>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</si>
  <si>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</si>
  <si>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</si>
  <si>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</si>
  <si>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</si>
  <si>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</si>
  <si>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</si>
  <si>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</si>
  <si>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</si>
  <si>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</si>
  <si>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</si>
  <si>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</si>
  <si>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</si>
  <si>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</si>
  <si>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</si>
  <si>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</si>
  <si>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</si>
  <si>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</si>
  <si>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</si>
  <si>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</si>
  <si>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</si>
  <si>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</si>
  <si>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</si>
  <si>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</si>
  <si>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</si>
  <si>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</si>
  <si>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</si>
  <si>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</si>
  <si>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</si>
  <si>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</si>
  <si>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</si>
  <si>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</si>
  <si>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</si>
  <si>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</si>
  <si>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</si>
  <si>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</si>
  <si>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</si>
  <si>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</si>
  <si>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</si>
  <si>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</si>
  <si>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</si>
  <si>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</si>
  <si>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</si>
  <si>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</si>
  <si>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</si>
  <si>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</si>
  <si>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</si>
  <si>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</si>
  <si>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</si>
  <si>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</si>
  <si>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</si>
  <si>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</si>
  <si>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</si>
  <si>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</si>
  <si>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</si>
  <si>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</si>
  <si>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</si>
  <si>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</si>
  <si>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</si>
  <si>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</si>
  <si>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</si>
  <si>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</si>
  <si>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</si>
  <si>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</si>
  <si>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</si>
  <si>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</si>
  <si>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</si>
  <si>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</si>
  <si>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</si>
  <si>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</si>
  <si>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</si>
  <si>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</si>
  <si>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</si>
  <si>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</si>
  <si>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</si>
  <si>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</si>
  <si>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</si>
  <si>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</si>
  <si>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</si>
  <si>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</si>
  <si>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</si>
  <si>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</si>
  <si>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</si>
  <si>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</si>
  <si>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</si>
  <si>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</si>
  <si>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</si>
  <si>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</si>
  <si>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</si>
  <si>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</si>
  <si>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</si>
  <si>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</si>
  <si>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</si>
  <si>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</si>
  <si>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</si>
  <si>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</si>
  <si>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</si>
  <si>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</si>
  <si>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</si>
  <si>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</si>
  <si>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</si>
  <si>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</si>
  <si>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</si>
  <si>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</si>
  <si>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</si>
  <si>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</si>
  <si>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</si>
  <si>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</si>
  <si>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</si>
  <si>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</si>
  <si>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</si>
  <si>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</si>
  <si>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</si>
  <si>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</si>
  <si>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</si>
  <si>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</si>
  <si>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</si>
  <si>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</si>
  <si>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</si>
  <si>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</si>
  <si>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</si>
  <si>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</si>
  <si>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</si>
  <si>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</si>
  <si>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</si>
  <si>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</si>
  <si>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</si>
  <si>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</si>
  <si>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</si>
  <si>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</si>
  <si>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</si>
  <si>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</si>
  <si>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</si>
  <si>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</si>
  <si>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</si>
  <si>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</si>
  <si>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</si>
  <si>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</si>
  <si>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</si>
  <si>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</si>
  <si>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</si>
  <si>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</si>
  <si>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</si>
  <si>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</si>
  <si>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</si>
  <si>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</si>
  <si>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</si>
  <si>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</si>
  <si>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</si>
  <si>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</si>
  <si>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</si>
  <si>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</si>
  <si>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</si>
  <si>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</si>
  <si>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</si>
  <si>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</si>
  <si>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</si>
  <si>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</si>
  <si>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</si>
  <si>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</si>
  <si>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</si>
  <si>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</si>
  <si>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</si>
  <si>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</si>
  <si>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</si>
  <si>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</si>
  <si>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</si>
  <si>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</si>
  <si>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</si>
  <si>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</si>
  <si>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</si>
  <si>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</si>
  <si>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</si>
  <si>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</si>
  <si>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</si>
  <si>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</si>
  <si>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</si>
  <si>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</si>
  <si>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</si>
  <si>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</si>
  <si>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</si>
  <si>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</si>
  <si>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</si>
  <si>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</si>
  <si>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</si>
  <si>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</si>
  <si>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</si>
  <si>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</si>
  <si>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</si>
  <si>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</si>
  <si>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</si>
  <si>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</si>
  <si>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</si>
  <si>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</si>
  <si>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</si>
  <si>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</si>
  <si>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</si>
  <si>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</si>
  <si>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</si>
  <si>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</si>
  <si>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</si>
  <si>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</si>
  <si>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</si>
  <si>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</si>
  <si>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</si>
  <si>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</si>
  <si>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</si>
  <si>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</si>
  <si>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</si>
  <si>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</si>
  <si>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</si>
  <si>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</si>
  <si>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</si>
  <si>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</si>
  <si>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</si>
  <si>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</si>
  <si>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</si>
  <si>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</si>
  <si>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</si>
  <si>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</si>
  <si>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</si>
  <si>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</si>
  <si>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</si>
  <si>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</si>
  <si>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</si>
  <si>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</si>
  <si>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</si>
  <si>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</si>
  <si>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</si>
  <si>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</si>
  <si>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</si>
  <si>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</si>
  <si>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</si>
  <si>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</si>
  <si>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</si>
  <si>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</si>
  <si>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</si>
  <si>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</si>
  <si>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</si>
  <si>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</si>
  <si>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</si>
  <si>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</si>
  <si>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</si>
  <si>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</si>
  <si>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</si>
  <si>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</si>
  <si>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</si>
  <si>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</si>
  <si>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</si>
  <si>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</si>
  <si>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</si>
  <si>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</si>
  <si>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</si>
  <si>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</si>
  <si>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</si>
  <si>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</si>
  <si>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</si>
  <si>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</si>
  <si>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</si>
  <si>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</si>
  <si>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</si>
  <si>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</si>
  <si>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</si>
  <si>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</si>
  <si>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</si>
  <si>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</si>
  <si>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</si>
  <si>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</si>
  <si>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</si>
  <si>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</si>
  <si>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</si>
  <si>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</si>
  <si>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</si>
  <si>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</si>
  <si>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</si>
  <si>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</si>
  <si>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</si>
  <si>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</si>
  <si>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</si>
  <si>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</si>
  <si>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</si>
  <si>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</si>
  <si>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</si>
  <si>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</si>
  <si>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</si>
  <si>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</si>
  <si>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</si>
  <si>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</si>
  <si>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</si>
  <si>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</si>
  <si>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</si>
  <si>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</si>
  <si>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</si>
  <si>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</si>
  <si>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</si>
  <si>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</si>
  <si>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</si>
  <si>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</si>
  <si>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</si>
  <si>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</si>
  <si>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</si>
  <si>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</si>
  <si>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</si>
  <si>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</si>
  <si>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</si>
  <si>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</si>
  <si>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</si>
  <si>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</si>
  <si>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</si>
  <si>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</si>
  <si>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</si>
  <si>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</si>
  <si>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</si>
  <si>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</si>
  <si>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</si>
  <si>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</si>
  <si>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</si>
  <si>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</si>
  <si>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</si>
  <si>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</si>
  <si>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</si>
  <si>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</si>
  <si>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</si>
  <si>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</si>
  <si>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</si>
  <si>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</si>
  <si>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</si>
  <si>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</si>
  <si>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</si>
  <si>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</si>
  <si>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</si>
  <si>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</si>
  <si>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</si>
  <si>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</si>
  <si>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</si>
  <si>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</si>
  <si>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</si>
  <si>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</si>
  <si>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</si>
  <si>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</si>
  <si>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</si>
  <si>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</si>
  <si>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</si>
  <si>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</si>
  <si>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</si>
  <si>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</si>
  <si>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</si>
  <si>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</si>
  <si>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</si>
  <si>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</si>
  <si>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</si>
  <si>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</si>
  <si>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</si>
  <si>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</si>
  <si>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</si>
  <si>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</si>
  <si>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</si>
  <si>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</si>
  <si>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</si>
  <si>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</si>
  <si>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</si>
  <si>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</si>
  <si>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</si>
  <si>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</si>
  <si>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</si>
  <si>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</si>
  <si>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</si>
  <si>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</si>
  <si>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</si>
  <si>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</si>
  <si>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</si>
  <si>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</si>
  <si>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</si>
  <si>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</si>
  <si>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</si>
  <si>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</si>
  <si>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</si>
  <si>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</si>
  <si>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</si>
  <si>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</si>
  <si>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</si>
  <si>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</si>
  <si>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</si>
  <si>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</si>
  <si>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</si>
  <si>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</si>
  <si>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</si>
  <si>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</si>
  <si>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</si>
  <si>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</si>
  <si>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</si>
  <si>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</si>
  <si>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</si>
  <si>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</si>
  <si>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</si>
  <si>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</si>
  <si>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</si>
  <si>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</si>
  <si>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</si>
  <si>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</si>
  <si>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</si>
  <si>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</si>
  <si>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</si>
  <si>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</si>
  <si>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</si>
  <si>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</si>
  <si>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</si>
  <si>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</si>
  <si>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</si>
  <si>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</si>
  <si>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</si>
  <si>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</si>
  <si>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</si>
  <si>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</si>
  <si>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</si>
  <si>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</si>
  <si>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</si>
  <si>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</si>
  <si>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</si>
  <si>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</si>
  <si>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</si>
  <si>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</si>
  <si>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</si>
  <si>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</si>
  <si>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</si>
  <si>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</si>
  <si>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</si>
  <si>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</si>
  <si>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</si>
  <si>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</si>
  <si>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</si>
  <si>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</si>
  <si>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</si>
  <si>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</si>
  <si>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</si>
  <si>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</si>
  <si>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</si>
  <si>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</si>
  <si>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</si>
  <si>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</si>
  <si>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</si>
  <si>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</si>
  <si>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</si>
  <si>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</si>
  <si>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</si>
  <si>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</si>
  <si>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</si>
  <si>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</si>
  <si>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</si>
  <si>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</si>
  <si>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</si>
  <si>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</si>
  <si>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</si>
  <si>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</si>
  <si>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</si>
  <si>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</si>
  <si>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</si>
  <si>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</si>
  <si>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</si>
  <si>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</si>
  <si>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</si>
  <si>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</si>
  <si>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</si>
  <si>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</si>
  <si>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</si>
  <si>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</si>
  <si>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</si>
  <si>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</si>
  <si>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</si>
  <si>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</si>
  <si>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</si>
  <si>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</si>
  <si>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</si>
  <si>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</si>
  <si>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</si>
  <si>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</si>
  <si>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</si>
  <si>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</si>
  <si>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</si>
  <si>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</si>
  <si>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</si>
  <si>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</si>
  <si>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</si>
  <si>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</si>
  <si>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</si>
  <si>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</si>
  <si>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</si>
  <si>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</si>
  <si>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</si>
  <si>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</si>
  <si>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</si>
  <si>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</si>
  <si>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</si>
  <si>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</si>
  <si>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</si>
  <si>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</si>
  <si>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</si>
  <si>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</si>
  <si>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</si>
  <si>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</si>
  <si>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</si>
  <si>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</si>
  <si>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</si>
  <si>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</si>
  <si>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</si>
  <si>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</si>
  <si>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</si>
  <si>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</si>
  <si>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</si>
  <si>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</si>
  <si>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</si>
  <si>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</si>
  <si>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</si>
  <si>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</si>
  <si>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</si>
  <si>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</si>
  <si>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</si>
  <si>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</si>
  <si>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</si>
  <si>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</si>
  <si>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</si>
  <si>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</si>
  <si>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</si>
  <si>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</si>
  <si>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</si>
  <si>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</si>
  <si>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</si>
  <si>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</si>
  <si>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</si>
  <si>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</si>
  <si>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</si>
  <si>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</si>
  <si>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</si>
  <si>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</si>
  <si>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</si>
  <si>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</si>
  <si>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</si>
  <si>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</si>
  <si>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</si>
  <si>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</si>
  <si>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</si>
  <si>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</si>
  <si>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</si>
  <si>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</si>
  <si>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</si>
  <si>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</si>
  <si>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</si>
  <si>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</si>
  <si>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</si>
  <si>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</si>
  <si>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</si>
  <si>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</si>
  <si>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</si>
  <si>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</si>
  <si>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</si>
  <si>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</si>
  <si>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</si>
  <si>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</si>
  <si>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</si>
  <si>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</si>
  <si>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</si>
  <si>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</si>
  <si>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</si>
  <si>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</si>
  <si>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</si>
  <si>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</si>
  <si>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</si>
  <si>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</si>
  <si>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</si>
  <si>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</si>
  <si>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</si>
  <si>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</si>
  <si>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</si>
  <si>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</si>
  <si>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</si>
  <si>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</si>
  <si>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</si>
  <si>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</si>
  <si>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</si>
  <si>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</si>
  <si>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</si>
  <si>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</si>
  <si>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</si>
  <si>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</si>
  <si>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</si>
  <si>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</si>
  <si>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</si>
  <si>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</si>
  <si>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</si>
  <si>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</si>
  <si>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</si>
  <si>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</si>
  <si>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</si>
  <si>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</si>
  <si>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</si>
  <si>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</si>
  <si>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</si>
  <si>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</si>
  <si>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</si>
  <si>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</si>
  <si>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</si>
  <si>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</si>
  <si>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</si>
  <si>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</si>
  <si>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</si>
  <si>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</si>
  <si>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</si>
  <si>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</si>
  <si>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</si>
  <si>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</si>
  <si>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</si>
  <si>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</si>
  <si>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</si>
  <si>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</si>
  <si>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</si>
  <si>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</si>
  <si>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</si>
  <si>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</si>
  <si>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</si>
  <si>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</si>
  <si>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</si>
  <si>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</si>
  <si>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</si>
  <si>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</si>
  <si>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</si>
  <si>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</si>
  <si>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</si>
  <si>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</si>
  <si>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</si>
  <si>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</si>
  <si>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</si>
  <si>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</si>
  <si>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</si>
  <si>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</si>
  <si>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</si>
  <si>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</si>
  <si>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</si>
  <si>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</si>
  <si>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</si>
  <si>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</si>
  <si>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</si>
  <si>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</si>
  <si>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</si>
  <si>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</si>
  <si>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</si>
  <si>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</si>
  <si>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</si>
  <si>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</si>
  <si>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</si>
  <si>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</si>
  <si>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</si>
  <si>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</si>
  <si>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</si>
  <si>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</si>
  <si>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</si>
  <si>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</si>
  <si>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</si>
  <si>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</si>
  <si>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</si>
  <si>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</si>
  <si>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</si>
  <si>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</si>
  <si>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</si>
  <si>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</si>
  <si>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</si>
  <si>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</si>
  <si>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</si>
  <si>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</si>
  <si>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</si>
  <si>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</si>
  <si>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</si>
  <si>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</si>
  <si>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</si>
  <si>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</si>
  <si>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</si>
  <si>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</si>
  <si>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</si>
  <si>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</si>
  <si>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</si>
  <si>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</si>
  <si>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</si>
  <si>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</si>
  <si>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</si>
  <si>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</si>
  <si>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</si>
  <si>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</si>
  <si>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</si>
  <si>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</si>
  <si>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</si>
  <si>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</si>
  <si>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</si>
  <si>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</si>
  <si>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</si>
  <si>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</si>
  <si>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</si>
  <si>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</si>
  <si>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</si>
  <si>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</si>
  <si>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</si>
  <si>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</si>
  <si>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</si>
  <si>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</si>
  <si>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</si>
  <si>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</si>
  <si>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</si>
  <si>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</si>
  <si>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</si>
  <si>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</si>
  <si>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</si>
  <si>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</si>
  <si>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</si>
  <si>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</si>
  <si>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</si>
  <si>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</si>
  <si>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</si>
  <si>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</si>
  <si>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</si>
  <si>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</si>
  <si>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</si>
  <si>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</si>
  <si>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</si>
  <si>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</si>
  <si>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</si>
  <si>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</si>
  <si>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</si>
  <si>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</si>
  <si>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</si>
  <si>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</si>
  <si>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</si>
  <si>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</si>
  <si>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</si>
  <si>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</si>
  <si>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</si>
  <si>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</si>
  <si>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</si>
  <si>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</si>
  <si>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</si>
  <si>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</si>
  <si>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</si>
  <si>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</si>
  <si>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</si>
  <si>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</si>
  <si>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</si>
  <si>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</si>
  <si>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</si>
  <si>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</si>
  <si>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</si>
  <si>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</si>
  <si>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</si>
  <si>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</si>
  <si>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</si>
  <si>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</si>
  <si>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</si>
  <si>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</si>
  <si>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</si>
  <si>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</si>
  <si>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</si>
  <si>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</si>
  <si>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</si>
  <si>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</si>
  <si>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</si>
  <si>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</si>
  <si>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</si>
  <si>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</si>
  <si>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</si>
  <si>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</si>
  <si>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</si>
  <si>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</si>
  <si>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</si>
  <si>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</si>
  <si>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</si>
  <si>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</si>
  <si>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</si>
  <si>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</si>
  <si>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</si>
  <si>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</si>
  <si>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</si>
  <si>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</si>
  <si>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</si>
  <si>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</si>
  <si>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</si>
  <si>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</si>
  <si>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</si>
  <si>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</si>
  <si>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</si>
  <si>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</si>
  <si>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</si>
  <si>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</si>
  <si>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</si>
  <si>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</si>
  <si>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</si>
  <si>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</si>
  <si>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</si>
  <si>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</si>
  <si>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</si>
  <si>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</si>
  <si>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</si>
  <si>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</si>
  <si>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</si>
  <si>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</si>
  <si>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</si>
  <si>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</si>
  <si>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</si>
  <si>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</si>
  <si>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</si>
  <si>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</si>
  <si>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</si>
  <si>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</si>
  <si>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</si>
  <si>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</si>
  <si>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</si>
  <si>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</si>
  <si>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</si>
  <si>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</si>
  <si>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</si>
  <si>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</si>
  <si>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</si>
  <si>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</si>
  <si>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</si>
  <si>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</si>
  <si>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</si>
  <si>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</si>
  <si>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</si>
  <si>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</si>
  <si>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</si>
  <si>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</si>
  <si>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</si>
  <si>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</si>
  <si>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</si>
  <si>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</si>
  <si>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</si>
  <si>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</si>
  <si>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</si>
  <si>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</si>
  <si>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</si>
  <si>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</si>
  <si>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</si>
  <si>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</si>
  <si>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</si>
  <si>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</si>
  <si>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</si>
  <si>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</si>
  <si>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</si>
  <si>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</si>
  <si>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</si>
  <si>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</si>
  <si>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</si>
  <si>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</si>
  <si>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</si>
  <si>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</si>
  <si>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</si>
  <si>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</si>
  <si>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</si>
  <si>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</si>
  <si>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</si>
  <si>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</si>
  <si>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</si>
  <si>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</si>
  <si>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</si>
  <si>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</si>
  <si>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</si>
  <si>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</si>
  <si>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</si>
  <si>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</si>
  <si>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</si>
  <si>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</si>
  <si>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</si>
  <si>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</si>
  <si>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</si>
  <si>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</si>
  <si>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</si>
  <si>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</si>
  <si>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</si>
  <si>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</si>
  <si>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</si>
  <si>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</si>
  <si>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</si>
  <si>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</si>
  <si>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</si>
  <si>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</si>
  <si>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</si>
  <si>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</si>
  <si>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</si>
  <si>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</si>
  <si>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</si>
  <si>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</si>
  <si>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</si>
  <si>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</si>
  <si>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</si>
  <si>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</si>
  <si>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</si>
  <si>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</si>
  <si>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</si>
  <si>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</si>
  <si>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</si>
  <si>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</si>
  <si>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</si>
  <si>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</si>
  <si>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</si>
  <si>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</si>
  <si>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</si>
  <si>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</si>
  <si>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</si>
  <si>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</si>
  <si>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</si>
  <si>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</si>
  <si>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</si>
  <si>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</si>
  <si>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</si>
  <si>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</si>
  <si>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</si>
  <si>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</si>
  <si>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</si>
  <si>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</si>
  <si>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</si>
  <si>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</si>
  <si>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</si>
  <si>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</si>
  <si>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</si>
  <si>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</si>
  <si>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</si>
  <si>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</si>
  <si>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</si>
  <si>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</si>
  <si>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</si>
  <si>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</si>
  <si>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</si>
  <si>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</si>
  <si>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</si>
  <si>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</si>
  <si>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</si>
  <si>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</si>
  <si>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</si>
  <si>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</si>
  <si>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</si>
  <si>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</si>
  <si>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</si>
  <si>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</si>
  <si>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</si>
  <si>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</si>
  <si>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</si>
  <si>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</si>
  <si>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</si>
  <si>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</si>
  <si>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</si>
  <si>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</si>
  <si>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</si>
  <si>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</si>
  <si>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</si>
  <si>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</si>
  <si>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</si>
  <si>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</si>
  <si>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</si>
  <si>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</si>
  <si>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</si>
  <si>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</si>
  <si>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</si>
  <si>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</si>
  <si>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</si>
  <si>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</si>
  <si>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</si>
  <si>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</si>
  <si>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</si>
  <si>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</si>
  <si>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</si>
  <si>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</si>
  <si>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</si>
  <si>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</si>
  <si>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</si>
  <si>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</si>
  <si>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</si>
  <si>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</si>
  <si>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</si>
  <si>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</si>
  <si>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</si>
  <si>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</si>
  <si>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</si>
  <si>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</si>
  <si>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</si>
  <si>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</si>
  <si>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</si>
  <si>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</si>
  <si>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</si>
  <si>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</si>
  <si>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</si>
  <si>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</si>
  <si>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</si>
  <si>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</si>
  <si>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</si>
  <si>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</si>
  <si>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</si>
  <si>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</si>
  <si>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</si>
  <si>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</si>
  <si>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</si>
  <si>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</si>
  <si>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</si>
  <si>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</si>
  <si>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</si>
  <si>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</si>
  <si>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</si>
  <si>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</si>
  <si>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</si>
  <si>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</si>
  <si>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</si>
  <si>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</si>
  <si>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</si>
  <si>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</si>
  <si>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</si>
  <si>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</si>
  <si>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</si>
  <si>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</si>
  <si>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</si>
  <si>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</si>
  <si>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</si>
  <si>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</si>
  <si>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</si>
  <si>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</si>
  <si>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</si>
  <si>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</si>
  <si>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</si>
  <si>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</si>
  <si>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</si>
  <si>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</si>
  <si>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</si>
  <si>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</si>
  <si>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</si>
  <si>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</si>
  <si>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</si>
  <si>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</si>
  <si>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</si>
  <si>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</si>
  <si>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</si>
  <si>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</si>
  <si>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</si>
  <si>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</si>
  <si>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</si>
  <si>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</si>
  <si>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</si>
  <si>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</si>
  <si>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</si>
  <si>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</si>
  <si>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</si>
  <si>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</si>
  <si>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</si>
  <si>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</si>
  <si>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</si>
  <si>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</si>
  <si>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</si>
  <si>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</si>
  <si>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</si>
  <si>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</si>
  <si>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</si>
  <si>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</si>
  <si>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</si>
  <si>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</si>
  <si>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</si>
  <si>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</si>
  <si>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</si>
  <si>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</si>
  <si>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</si>
  <si>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</si>
  <si>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</si>
  <si>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</si>
  <si>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</si>
  <si>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</si>
  <si>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</si>
  <si>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</si>
  <si>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</si>
  <si>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</si>
  <si>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</si>
  <si>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</si>
  <si>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</si>
  <si>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</si>
  <si>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</si>
  <si>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</si>
  <si>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</si>
  <si>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</si>
  <si>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</si>
  <si>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</si>
  <si>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</si>
  <si>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</si>
  <si>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</si>
  <si>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</si>
  <si>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</si>
  <si>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</si>
  <si>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</si>
  <si>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</si>
  <si>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</si>
  <si>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</si>
  <si>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</si>
  <si>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</si>
  <si>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</si>
  <si>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</si>
  <si>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</si>
  <si>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</si>
  <si>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</si>
  <si>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</si>
  <si>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</si>
  <si>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</si>
  <si>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</si>
  <si>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</si>
  <si>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</si>
  <si>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</si>
  <si>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</si>
  <si>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</si>
  <si>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</si>
  <si>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</si>
  <si>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</si>
  <si>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</si>
  <si>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</si>
  <si>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</si>
  <si>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</si>
  <si>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</si>
  <si>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</si>
  <si>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</si>
  <si>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</si>
  <si>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</si>
  <si>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</si>
  <si>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</si>
  <si>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</si>
  <si>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</si>
  <si>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</si>
  <si>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</si>
  <si>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</si>
  <si>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</si>
  <si>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</si>
  <si>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</si>
  <si>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</si>
  <si>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</si>
  <si>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</si>
  <si>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</si>
  <si>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</si>
  <si>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</si>
  <si>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</si>
  <si>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</si>
  <si>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</si>
  <si>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</si>
  <si>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</si>
  <si>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</si>
  <si>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</si>
  <si>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</si>
  <si>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</si>
  <si>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</si>
  <si>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</si>
  <si>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</si>
  <si>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</si>
  <si>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</si>
  <si>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</si>
  <si>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</si>
  <si>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</si>
  <si>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</si>
  <si>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</si>
  <si>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</si>
  <si>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</si>
  <si>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</si>
  <si>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</si>
  <si>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</si>
  <si>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</si>
  <si>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</si>
  <si>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</si>
  <si>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</si>
  <si>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</si>
  <si>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</si>
  <si>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</si>
  <si>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</si>
  <si>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</si>
  <si>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</si>
  <si>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</si>
  <si>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</si>
  <si>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</si>
  <si>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</si>
  <si>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</si>
  <si>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</si>
  <si>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</si>
  <si>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</si>
  <si>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</si>
  <si>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</si>
  <si>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</si>
  <si>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</si>
  <si>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</si>
  <si>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</si>
  <si>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</si>
  <si>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</si>
  <si>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</si>
  <si>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</si>
  <si>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</si>
  <si>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</si>
  <si>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</si>
  <si>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</si>
  <si>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</si>
  <si>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</si>
  <si>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</si>
  <si>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</si>
  <si>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</si>
  <si>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</si>
  <si>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</si>
  <si>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</si>
  <si>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</si>
  <si>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</si>
  <si>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</si>
  <si>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</si>
  <si>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</si>
  <si>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</si>
  <si>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</si>
  <si>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</si>
  <si>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</si>
  <si>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</si>
  <si>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</si>
  <si>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</si>
  <si>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</si>
  <si>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</si>
  <si>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</si>
  <si>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</si>
  <si>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</si>
  <si>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</si>
  <si>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</si>
  <si>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</si>
  <si>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</si>
  <si>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</si>
  <si>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</si>
  <si>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</si>
  <si>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</si>
  <si>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</si>
  <si>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</si>
  <si>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</si>
  <si>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</si>
  <si>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</si>
  <si>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</si>
  <si>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</si>
  <si>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</si>
  <si>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</si>
  <si>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</si>
  <si>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</si>
  <si>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</si>
  <si>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</si>
  <si>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</si>
  <si>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</si>
  <si>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</si>
  <si>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</si>
  <si>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</si>
  <si>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</si>
  <si>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</si>
  <si>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</si>
  <si>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</si>
  <si>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</si>
  <si>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</si>
  <si>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</si>
  <si>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</si>
  <si>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</si>
  <si>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</si>
  <si>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</si>
  <si>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</si>
  <si>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</si>
  <si>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</si>
  <si>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</si>
  <si>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</si>
  <si>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</si>
  <si>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</si>
  <si>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</si>
  <si>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</si>
  <si>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</si>
  <si>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</si>
  <si>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</si>
  <si>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</si>
  <si>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</si>
  <si>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</si>
  <si>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</si>
  <si>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</si>
  <si>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</si>
  <si>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</si>
  <si>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</si>
  <si>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</si>
  <si>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</si>
  <si>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</si>
  <si>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</si>
  <si>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</si>
  <si>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</si>
  <si>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</si>
  <si>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</si>
  <si>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</si>
  <si>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</si>
  <si>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</si>
  <si>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</si>
  <si>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</si>
  <si>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</si>
  <si>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</si>
  <si>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</si>
  <si>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</si>
  <si>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</si>
  <si>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</si>
  <si>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</si>
  <si>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</si>
  <si>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</si>
  <si>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</si>
  <si>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</si>
  <si>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</si>
  <si>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</si>
  <si>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</si>
  <si>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</si>
  <si>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</si>
  <si>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</si>
  <si>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</si>
  <si>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</si>
  <si>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</si>
  <si>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</si>
  <si>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</si>
  <si>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</si>
  <si>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</si>
  <si>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</si>
  <si>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</si>
  <si>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</si>
  <si>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</si>
  <si>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</si>
  <si>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</si>
  <si>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</si>
  <si>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</si>
  <si>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</si>
  <si>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</si>
  <si>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</si>
  <si>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</si>
  <si>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</si>
  <si>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</si>
  <si>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</si>
  <si>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</si>
  <si>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</si>
  <si>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</si>
  <si>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</si>
  <si>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</si>
  <si>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</si>
  <si>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</si>
  <si>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</si>
  <si>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</si>
  <si>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</si>
  <si>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</si>
  <si>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</si>
  <si>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</si>
  <si>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</si>
  <si>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</si>
  <si>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</si>
  <si>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</si>
  <si>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</si>
  <si>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</si>
  <si>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</si>
  <si>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</si>
  <si>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</si>
  <si>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</si>
  <si>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</si>
  <si>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</si>
  <si>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</si>
  <si>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</si>
  <si>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</si>
  <si>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</si>
  <si>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</si>
  <si>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</si>
  <si>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</si>
  <si>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</si>
  <si>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</si>
  <si>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</si>
  <si>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</si>
  <si>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</si>
  <si>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</si>
  <si>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</si>
  <si>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</si>
  <si>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</si>
  <si>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</si>
  <si>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</si>
  <si>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</si>
  <si>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</si>
  <si>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</si>
  <si>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</si>
  <si>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</si>
  <si>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</si>
  <si>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</si>
  <si>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</si>
  <si>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</si>
  <si>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</si>
  <si>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</si>
  <si>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</si>
  <si>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</si>
  <si>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</si>
  <si>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</si>
  <si>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</si>
  <si>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</si>
  <si>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</si>
  <si>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</si>
  <si>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</si>
  <si>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</si>
  <si>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</si>
  <si>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</si>
  <si>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</si>
  <si>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</si>
  <si>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</si>
  <si>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</si>
  <si>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</si>
  <si>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</si>
  <si>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</si>
  <si>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</si>
  <si>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</si>
  <si>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</si>
  <si>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</si>
  <si>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</si>
  <si>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</si>
  <si>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</si>
  <si>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</si>
  <si>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</si>
  <si>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</si>
  <si>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</si>
  <si>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</si>
  <si>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</si>
  <si>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</si>
  <si>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</si>
  <si>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</si>
  <si>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</si>
  <si>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</si>
  <si>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</si>
  <si>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</si>
  <si>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</si>
  <si>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</si>
  <si>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</si>
  <si>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</si>
  <si>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</si>
  <si>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</si>
  <si>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</si>
  <si>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</si>
  <si>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</si>
  <si>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</si>
  <si>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</si>
  <si>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</si>
  <si>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</si>
  <si>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</si>
  <si>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</si>
  <si>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</si>
  <si>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</si>
  <si>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</si>
  <si>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</si>
  <si>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</si>
  <si>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</si>
  <si>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</si>
  <si>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</si>
  <si>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</si>
  <si>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</si>
  <si>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</si>
  <si>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</si>
  <si>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</si>
  <si>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</si>
  <si>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</si>
  <si>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</si>
  <si>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</si>
  <si>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</si>
  <si>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</si>
  <si>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</si>
  <si>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</si>
  <si>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</si>
  <si>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</si>
  <si>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</si>
  <si>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</si>
  <si>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</si>
  <si>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</si>
  <si>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</si>
  <si>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</si>
  <si>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</si>
  <si>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</si>
  <si>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</si>
  <si>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</si>
  <si>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</si>
  <si>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</si>
  <si>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</si>
  <si>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</si>
  <si>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</si>
  <si>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</si>
  <si>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</si>
  <si>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</si>
  <si>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</si>
  <si>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</si>
  <si>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</si>
  <si>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</si>
  <si>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</si>
  <si>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</si>
  <si>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</si>
  <si>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</si>
  <si>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</si>
  <si>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</si>
  <si>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</si>
  <si>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</si>
  <si>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</si>
  <si>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</si>
  <si>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</si>
  <si>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</si>
  <si>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</si>
  <si>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</si>
  <si>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</si>
  <si>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</si>
  <si>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</si>
  <si>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</si>
  <si>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</si>
  <si>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</si>
  <si>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</si>
  <si>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</si>
  <si>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</si>
  <si>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</si>
  <si>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</si>
  <si>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</si>
  <si>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</si>
  <si>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</si>
  <si>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</si>
  <si>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</si>
  <si>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</si>
  <si>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</si>
  <si>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</si>
  <si>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</si>
  <si>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</si>
  <si>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</si>
  <si>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</si>
  <si>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</si>
  <si>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</si>
  <si>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</si>
  <si>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</si>
  <si>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</si>
  <si>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</si>
  <si>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</si>
  <si>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</si>
  <si>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</si>
  <si>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</si>
  <si>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</si>
  <si>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</si>
  <si>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</si>
  <si>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</si>
  <si>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</si>
  <si>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</si>
  <si>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</si>
  <si>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</si>
  <si>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</si>
  <si>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</si>
  <si>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</si>
  <si>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</si>
  <si>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</si>
  <si>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</si>
  <si>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</si>
  <si>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</si>
  <si>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</si>
  <si>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</si>
  <si>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</si>
  <si>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</si>
  <si>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</si>
  <si>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</si>
  <si>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</si>
  <si>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</si>
  <si>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</si>
  <si>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</si>
  <si>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</si>
  <si>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</si>
  <si>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</si>
  <si>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</si>
  <si>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</si>
  <si>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</si>
  <si>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</si>
  <si>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</si>
  <si>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</si>
  <si>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</si>
  <si>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</si>
  <si>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</si>
  <si>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</si>
  <si>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</si>
  <si>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</si>
  <si>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</si>
  <si>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</si>
  <si>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</si>
  <si>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</si>
  <si>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</si>
  <si>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</si>
  <si>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</si>
  <si>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</si>
  <si>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</si>
  <si>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</si>
  <si>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</si>
  <si>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</si>
  <si>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</si>
  <si>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</si>
  <si>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</si>
  <si>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</si>
  <si>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</si>
  <si>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</si>
  <si>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</si>
  <si>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</si>
  <si>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</si>
  <si>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</si>
  <si>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</si>
  <si>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</si>
  <si>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</si>
  <si>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</si>
  <si>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</si>
  <si>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</si>
  <si>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</si>
  <si>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</si>
  <si>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</si>
  <si>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</si>
  <si>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</si>
  <si>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</si>
  <si>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</si>
  <si>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</si>
  <si>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</si>
  <si>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</si>
  <si>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</si>
  <si>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</si>
  <si>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</si>
  <si>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</si>
  <si>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</si>
  <si>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</si>
  <si>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</si>
  <si>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</si>
  <si>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</si>
  <si>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</si>
  <si>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</si>
  <si>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</si>
  <si>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</si>
  <si>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</si>
  <si>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</si>
  <si>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</si>
  <si>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</si>
  <si>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</si>
  <si>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</si>
  <si>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</si>
  <si>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</si>
  <si>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</si>
  <si>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</si>
  <si>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</si>
  <si>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</si>
  <si>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</si>
  <si>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</si>
  <si>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</si>
  <si>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</si>
  <si>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</si>
  <si>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</si>
  <si>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</si>
  <si>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</si>
  <si>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</si>
  <si>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</si>
  <si>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</si>
  <si>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</si>
  <si>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</si>
  <si>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</si>
  <si>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</si>
  <si>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</si>
  <si>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</si>
  <si>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</si>
  <si>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</si>
  <si>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</si>
  <si>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</si>
  <si>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</si>
  <si>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</si>
  <si>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</si>
  <si>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</si>
  <si>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</si>
  <si>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</si>
  <si>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</si>
  <si>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</si>
  <si>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</si>
  <si>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</si>
  <si>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</si>
  <si>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</si>
  <si>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</si>
  <si>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</si>
  <si>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</si>
  <si>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</si>
  <si>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</si>
  <si>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</si>
  <si>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</si>
  <si>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</si>
  <si>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</si>
  <si>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</si>
  <si>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</si>
  <si>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</si>
  <si>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</si>
  <si>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</si>
  <si>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</si>
  <si>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</si>
  <si>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</si>
  <si>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</si>
  <si>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</si>
  <si>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</si>
  <si>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</si>
  <si>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</si>
  <si>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</si>
  <si>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</si>
  <si>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</si>
  <si>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</si>
  <si>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</si>
  <si>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</si>
  <si>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</si>
  <si>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</si>
  <si>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</si>
  <si>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</si>
  <si>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</si>
  <si>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</si>
  <si>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</si>
  <si>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</si>
  <si>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</si>
  <si>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</si>
  <si>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</si>
  <si>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</si>
  <si>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</si>
  <si>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</si>
  <si>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</si>
  <si>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</si>
  <si>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</si>
  <si>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</si>
  <si>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</si>
  <si>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</si>
  <si>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</si>
  <si>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</si>
  <si>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</si>
  <si>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</si>
  <si>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</si>
  <si>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</si>
  <si>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</si>
  <si>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</si>
  <si>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</si>
  <si>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</si>
  <si>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</si>
  <si>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</si>
  <si>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</si>
  <si>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</si>
  <si>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</si>
  <si>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</si>
  <si>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</si>
  <si>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</si>
  <si>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</si>
  <si>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</si>
  <si>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</si>
  <si>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</si>
  <si>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</si>
  <si>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</si>
  <si>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</si>
  <si>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</si>
  <si>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</si>
  <si>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</si>
  <si>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</si>
  <si>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</si>
  <si>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</si>
  <si>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</si>
  <si>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</si>
  <si>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</si>
  <si>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</si>
  <si>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</si>
  <si>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</si>
  <si>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</si>
  <si>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</si>
  <si>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</si>
  <si>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</si>
  <si>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</si>
  <si>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</si>
  <si>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</si>
  <si>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</si>
  <si>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</si>
  <si>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</si>
  <si>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</si>
  <si>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</si>
  <si>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</si>
  <si>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</si>
  <si>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</si>
  <si>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</si>
  <si>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</si>
  <si>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</si>
  <si>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</si>
  <si>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</si>
  <si>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</si>
  <si>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</si>
  <si>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</si>
  <si>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</si>
  <si>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</si>
  <si>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</si>
  <si>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</si>
  <si>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</si>
  <si>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</si>
  <si>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</si>
  <si>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</si>
  <si>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</si>
  <si>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</si>
  <si>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</si>
  <si>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</si>
  <si>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</si>
  <si>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</si>
  <si>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</si>
  <si>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</si>
  <si>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</si>
  <si>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</si>
  <si>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</si>
  <si>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</si>
  <si>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</si>
  <si>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</si>
  <si>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</si>
  <si>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</si>
  <si>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</si>
  <si>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</si>
  <si>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</si>
  <si>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</si>
  <si>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</si>
  <si>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</si>
  <si>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</si>
  <si>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</si>
  <si>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</si>
  <si>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</si>
  <si>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</si>
  <si>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</si>
  <si>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</si>
  <si>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</si>
  <si>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</si>
  <si>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</si>
  <si>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</si>
  <si>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</si>
  <si>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</si>
  <si>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</si>
  <si>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</si>
  <si>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</si>
  <si>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</si>
  <si>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</si>
  <si>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</si>
  <si>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</si>
  <si>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</si>
  <si>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</si>
  <si>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</si>
  <si>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</si>
  <si>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</si>
  <si>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</si>
  <si>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</si>
  <si>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</si>
  <si>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</si>
  <si>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</si>
  <si>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</si>
  <si>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</si>
  <si>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</si>
  <si>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</si>
  <si>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</si>
  <si>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</si>
  <si>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</si>
  <si>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</si>
  <si>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</si>
  <si>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</si>
  <si>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</si>
  <si>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</si>
  <si>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</si>
  <si>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</si>
  <si>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</si>
  <si>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</si>
  <si>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</si>
  <si>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</si>
  <si>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</si>
  <si>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</si>
  <si>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</si>
  <si>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</si>
  <si>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</si>
  <si>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</si>
  <si>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</si>
  <si>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</si>
  <si>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</si>
  <si>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</si>
  <si>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</si>
  <si>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</si>
  <si>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</si>
  <si>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</si>
  <si>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</si>
  <si>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</si>
  <si>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</si>
  <si>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</si>
  <si>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</si>
  <si>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</si>
  <si>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</si>
  <si>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</si>
  <si>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</si>
  <si>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</si>
  <si>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</si>
  <si>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</si>
  <si>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</si>
  <si>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</si>
  <si>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</si>
  <si>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</si>
  <si>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</si>
  <si>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</si>
  <si>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</si>
  <si>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</si>
  <si>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</si>
  <si>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</si>
  <si>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</si>
  <si>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</si>
  <si>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</si>
  <si>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</si>
  <si>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</si>
  <si>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</si>
  <si>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</si>
  <si>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</si>
  <si>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</si>
  <si>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</si>
  <si>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</si>
  <si>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</si>
  <si>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</si>
  <si>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</si>
  <si>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</si>
  <si>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</si>
  <si>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</si>
  <si>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</si>
  <si>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</si>
  <si>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</si>
  <si>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</si>
  <si>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</si>
  <si>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</si>
  <si>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</si>
  <si>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</si>
  <si>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</si>
  <si>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</si>
  <si>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</si>
  <si>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</si>
  <si>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</si>
  <si>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</si>
  <si>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</si>
  <si>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</si>
  <si>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</si>
  <si>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</si>
  <si>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</si>
  <si>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</si>
  <si>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</si>
  <si>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</si>
  <si>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</si>
  <si>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</si>
  <si>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</si>
  <si>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</si>
  <si>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</si>
  <si>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</si>
  <si>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</si>
  <si>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</si>
  <si>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</si>
  <si>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</si>
  <si>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</si>
  <si>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</si>
  <si>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</si>
  <si>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</si>
  <si>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</si>
  <si>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</si>
  <si>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</si>
  <si>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</si>
  <si>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</si>
  <si>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</si>
  <si>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</si>
  <si>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</si>
  <si>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</si>
  <si>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</si>
  <si>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</si>
  <si>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</si>
  <si>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</si>
  <si>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</si>
  <si>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</si>
  <si>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</si>
  <si>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</si>
  <si>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</si>
  <si>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</si>
  <si>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</si>
  <si>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</si>
  <si>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</si>
  <si>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</si>
  <si>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</si>
  <si>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</si>
  <si>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</si>
  <si>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</si>
  <si>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</si>
  <si>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</si>
  <si>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</si>
  <si>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</si>
  <si>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</si>
  <si>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</si>
  <si>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</si>
  <si>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</si>
  <si>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</si>
  <si>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</si>
  <si>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</si>
  <si>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</si>
  <si>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</si>
  <si>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</si>
  <si>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</si>
  <si>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</si>
  <si>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</si>
  <si>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</si>
  <si>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</si>
  <si>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</si>
  <si>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</si>
  <si>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</si>
  <si>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</si>
  <si>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</si>
  <si>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</si>
  <si>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</si>
  <si>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</si>
  <si>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</si>
  <si>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</si>
  <si>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</si>
  <si>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</si>
  <si>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</si>
  <si>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</si>
  <si>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</si>
  <si>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</si>
  <si>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</si>
  <si>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</si>
  <si>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</si>
  <si>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</si>
  <si>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</si>
  <si>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</si>
  <si>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</si>
  <si>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</si>
  <si>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</si>
  <si>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</si>
  <si>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</si>
  <si>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</si>
  <si>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</si>
  <si>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</si>
  <si>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</si>
  <si>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</si>
  <si>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</si>
  <si>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</si>
  <si>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</si>
  <si>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</si>
  <si>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</si>
  <si>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</si>
  <si>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</si>
  <si>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</si>
  <si>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</si>
  <si>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</si>
  <si>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</si>
  <si>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</si>
  <si>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</si>
  <si>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</si>
  <si>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</si>
  <si>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</si>
  <si>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</si>
  <si>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</si>
  <si>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</si>
  <si>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</si>
  <si>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</si>
  <si>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</si>
  <si>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</si>
  <si>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</si>
  <si>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</si>
  <si>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</si>
  <si>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</si>
  <si>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</si>
  <si>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</si>
  <si>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</si>
  <si>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</si>
  <si>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</si>
  <si>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</si>
  <si>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</si>
  <si>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</si>
  <si>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</si>
  <si>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</si>
  <si>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</si>
  <si>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</si>
  <si>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</si>
  <si>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</si>
  <si>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</si>
  <si>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</si>
  <si>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</si>
  <si>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</si>
  <si>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</si>
  <si>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</si>
  <si>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</si>
  <si>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</si>
  <si>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</si>
  <si>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</si>
  <si>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</si>
  <si>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</si>
  <si>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</si>
  <si>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</si>
  <si>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</si>
  <si>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</si>
  <si>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</si>
  <si>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</si>
  <si>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</si>
  <si>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</si>
  <si>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</si>
  <si>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</si>
  <si>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</si>
  <si>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</si>
  <si>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</si>
  <si>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</si>
  <si>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</si>
  <si>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</si>
  <si>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</si>
  <si>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</si>
  <si>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</si>
  <si>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</si>
  <si>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</si>
  <si>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</si>
  <si>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</si>
  <si>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</si>
  <si>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</si>
  <si>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</si>
  <si>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</si>
  <si>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</si>
  <si>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</si>
  <si>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</si>
  <si>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</si>
  <si>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</si>
  <si>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</si>
  <si>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</si>
  <si>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</si>
  <si>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</si>
  <si>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</si>
  <si>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</si>
  <si>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</si>
  <si>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</si>
  <si>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</si>
  <si>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</si>
  <si>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</si>
  <si>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</si>
  <si>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</si>
  <si>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</si>
  <si>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</si>
  <si>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</si>
  <si>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</si>
  <si>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</si>
  <si>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</si>
  <si>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</si>
  <si>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</si>
  <si>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</si>
  <si>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</si>
  <si>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</si>
  <si>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</si>
  <si>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</si>
  <si>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</si>
  <si>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</si>
  <si>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</si>
  <si>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</si>
  <si>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</si>
  <si>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</si>
  <si>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</si>
  <si>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</si>
  <si>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</si>
  <si>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</si>
  <si>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</si>
  <si>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</si>
  <si>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</si>
  <si>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</si>
  <si>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</si>
  <si>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</si>
  <si>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</si>
  <si>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</si>
  <si>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</si>
  <si>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</si>
  <si>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</si>
  <si>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</si>
  <si>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</si>
  <si>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</si>
  <si>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</si>
  <si>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</si>
  <si>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</si>
  <si>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</si>
  <si>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</si>
  <si>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</si>
  <si>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</si>
  <si>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</si>
  <si>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</si>
  <si>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</si>
  <si>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</si>
  <si>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</si>
  <si>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</si>
  <si>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</si>
  <si>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</si>
  <si>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</si>
  <si>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</si>
  <si>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</si>
  <si>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</si>
  <si>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</si>
  <si>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</si>
  <si>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</si>
  <si>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</si>
  <si>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</si>
  <si>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</si>
  <si>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</si>
  <si>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</si>
  <si>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</si>
  <si>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</si>
  <si>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</si>
  <si>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</si>
  <si>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</si>
  <si>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</si>
  <si>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</si>
  <si>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</si>
  <si>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</si>
  <si>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</si>
  <si>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</si>
  <si>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</si>
  <si>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</si>
  <si>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</si>
  <si>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</si>
  <si>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</si>
  <si>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</si>
  <si>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</si>
  <si>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</si>
  <si>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</si>
  <si>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</si>
  <si>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</si>
  <si>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</si>
  <si>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</si>
  <si>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</si>
  <si>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</si>
  <si>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</si>
  <si>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</si>
  <si>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</si>
  <si>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</si>
  <si>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</si>
  <si>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</si>
  <si>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</si>
  <si>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</si>
  <si>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</si>
  <si>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</si>
  <si>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</si>
  <si>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</si>
  <si>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</si>
  <si>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</si>
  <si>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</si>
  <si>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</si>
  <si>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</si>
  <si>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</si>
  <si>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</si>
  <si>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</si>
  <si>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</si>
  <si>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</si>
  <si>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</si>
  <si>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</si>
  <si>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</si>
  <si>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</si>
  <si>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</si>
  <si>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</si>
  <si>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</si>
  <si>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</si>
  <si>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</si>
  <si>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</si>
  <si>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</si>
  <si>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</si>
  <si>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</si>
  <si>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</si>
  <si>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</si>
  <si>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</si>
  <si>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</si>
  <si>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</si>
  <si>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</si>
  <si>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</si>
  <si>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</si>
  <si>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</si>
  <si>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</si>
  <si>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</si>
  <si>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</si>
  <si>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</si>
  <si>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</si>
  <si>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</si>
  <si>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</si>
  <si>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</si>
  <si>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</si>
  <si>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</si>
  <si>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</si>
  <si>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</si>
  <si>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</si>
  <si>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</si>
  <si>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</si>
  <si>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</si>
  <si>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</si>
  <si>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</si>
  <si>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</si>
  <si>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</si>
  <si>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</si>
  <si>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</si>
  <si>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</si>
  <si>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</si>
  <si>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</si>
  <si>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</si>
  <si>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</si>
  <si>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</si>
  <si>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</si>
  <si>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</si>
  <si>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</si>
  <si>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</si>
  <si>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</si>
  <si>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</si>
  <si>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</si>
  <si>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</si>
  <si>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</si>
  <si>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</si>
  <si>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</si>
  <si>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</si>
  <si>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</si>
  <si>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</si>
  <si>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</si>
  <si>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</si>
  <si>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</si>
  <si>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</si>
  <si>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</si>
  <si>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</si>
  <si>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</si>
  <si>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</si>
  <si>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</si>
  <si>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</si>
  <si>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</si>
  <si>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</si>
  <si>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</si>
  <si>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</si>
  <si>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</si>
  <si>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</si>
  <si>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</si>
  <si>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</si>
  <si>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</si>
  <si>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</si>
  <si>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</si>
  <si>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</si>
  <si>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</si>
  <si>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</si>
  <si>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</si>
  <si>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</si>
  <si>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</si>
  <si>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</si>
  <si>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</si>
  <si>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</si>
  <si>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</si>
  <si>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</si>
  <si>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</si>
  <si>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</si>
  <si>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</si>
  <si>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</si>
  <si>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</si>
  <si>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</si>
  <si>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</si>
  <si>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</si>
  <si>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</si>
  <si>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</si>
  <si>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</si>
  <si>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</si>
  <si>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</si>
  <si>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</si>
  <si>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</si>
  <si>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</si>
  <si>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</si>
  <si>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</si>
  <si>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</si>
  <si>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</si>
  <si>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</si>
  <si>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</si>
  <si>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</si>
  <si>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</si>
  <si>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</si>
  <si>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</si>
  <si>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</si>
  <si>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</si>
  <si>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</si>
  <si>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</si>
  <si>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</si>
  <si>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</si>
  <si>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</si>
  <si>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</si>
  <si>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</si>
  <si>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</si>
  <si>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</si>
  <si>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</si>
  <si>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</si>
  <si>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</si>
  <si>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</si>
  <si>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</si>
  <si>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</si>
  <si>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</si>
  <si>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</si>
  <si>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</si>
  <si>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</si>
  <si>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</si>
  <si>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</si>
  <si>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</si>
  <si>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</si>
  <si>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</si>
  <si>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</si>
  <si>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</si>
  <si>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</si>
  <si>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</si>
  <si>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</si>
  <si>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</si>
  <si>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</si>
  <si>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</si>
  <si>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</si>
  <si>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</si>
  <si>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</si>
  <si>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</si>
  <si>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</si>
  <si>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</si>
  <si>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</si>
  <si>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</si>
  <si>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</si>
  <si>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</si>
  <si>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</si>
  <si>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</si>
  <si>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</si>
  <si>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</si>
  <si>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</si>
  <si>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</si>
  <si>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</si>
  <si>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</si>
  <si>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</si>
  <si>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</si>
  <si>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</si>
  <si>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</si>
  <si>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</si>
  <si>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</si>
  <si>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</si>
  <si>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</si>
  <si>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</si>
  <si>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</si>
  <si>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</si>
  <si>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</si>
  <si>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</si>
  <si>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</si>
  <si>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</si>
  <si>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</si>
  <si>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</si>
  <si>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</si>
  <si>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</si>
  <si>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</si>
  <si>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</si>
  <si>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</si>
  <si>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</si>
  <si>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</si>
  <si>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</si>
  <si>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</si>
  <si>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</si>
  <si>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</si>
  <si>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</si>
  <si>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</si>
  <si>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</si>
  <si>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</si>
  <si>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</si>
  <si>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</si>
  <si>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</si>
  <si>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</si>
  <si>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</si>
  <si>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</si>
  <si>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</si>
  <si>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</si>
  <si>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</si>
  <si>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</si>
  <si>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</si>
  <si>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</si>
  <si>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</si>
  <si>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</si>
  <si>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</si>
  <si>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</si>
  <si>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</si>
  <si>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</si>
  <si>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</si>
  <si>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</si>
  <si>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</si>
  <si>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</si>
  <si>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</si>
  <si>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</si>
  <si>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</si>
  <si>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</si>
  <si>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</si>
  <si>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</si>
  <si>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</si>
  <si>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</si>
  <si>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</si>
  <si>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</si>
  <si>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</si>
  <si>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</si>
  <si>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</si>
  <si>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</si>
  <si>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</si>
  <si>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</si>
  <si>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</si>
  <si>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</si>
  <si>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</si>
  <si>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</si>
  <si>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</si>
  <si>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</si>
  <si>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</si>
  <si>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</si>
  <si>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</si>
  <si>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</si>
  <si>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</si>
  <si>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</si>
  <si>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</si>
  <si>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</si>
  <si>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</si>
  <si>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</si>
  <si>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</si>
  <si>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</si>
  <si>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</si>
  <si>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</si>
  <si>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</si>
  <si>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</si>
  <si>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</si>
  <si>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</si>
  <si>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</si>
  <si>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</si>
  <si>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</si>
  <si>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</si>
  <si>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</si>
  <si>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</si>
  <si>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</si>
  <si>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</si>
  <si>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</si>
  <si>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</si>
  <si>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</si>
  <si>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</si>
  <si>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</si>
  <si>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</si>
  <si>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</si>
  <si>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</si>
  <si>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</si>
  <si>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</si>
  <si>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</si>
  <si>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</si>
  <si>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</si>
  <si>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</si>
  <si>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</si>
  <si>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</si>
  <si>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</si>
  <si>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</si>
  <si>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</si>
  <si>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</si>
  <si>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</si>
  <si>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</si>
  <si>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</si>
  <si>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</si>
  <si>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</si>
  <si>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</si>
  <si>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</si>
  <si>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</si>
  <si>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</si>
  <si>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</si>
  <si>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</si>
  <si>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</si>
  <si>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</si>
  <si>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</si>
  <si>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</si>
  <si>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</si>
  <si>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</si>
  <si>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</si>
  <si>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</si>
  <si>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</si>
  <si>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</si>
  <si>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</si>
  <si>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</si>
  <si>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</si>
  <si>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</si>
  <si>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</si>
  <si>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</si>
  <si>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</si>
  <si>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</si>
  <si>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</si>
  <si>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</si>
  <si>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</si>
  <si>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</si>
  <si>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</si>
  <si>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</si>
  <si>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</si>
  <si>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</si>
  <si>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</si>
  <si>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</si>
  <si>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</si>
  <si>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</si>
  <si>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</si>
  <si>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</si>
  <si>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</si>
  <si>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</si>
  <si>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</si>
  <si>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</si>
  <si>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</si>
  <si>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</si>
  <si>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</si>
  <si>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</si>
  <si>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</si>
  <si>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</si>
  <si>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</si>
  <si>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</si>
  <si>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</si>
  <si>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</si>
  <si>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</si>
  <si>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</si>
  <si>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</si>
  <si>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</si>
  <si>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</si>
  <si>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</si>
  <si>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</si>
  <si>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</si>
  <si>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</si>
  <si>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</si>
  <si>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</si>
  <si>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</si>
  <si>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</si>
  <si>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</si>
  <si>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</si>
  <si>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</si>
  <si>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</si>
  <si>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</si>
  <si>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</si>
  <si>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</si>
  <si>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</si>
  <si>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</si>
  <si>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</si>
  <si>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</si>
  <si>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</si>
  <si>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</si>
  <si>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</si>
  <si>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</si>
  <si>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</si>
  <si>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</si>
  <si>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</si>
  <si>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</si>
  <si>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</si>
  <si>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</si>
  <si>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</si>
  <si>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</si>
  <si>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</si>
  <si>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</si>
  <si>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</si>
  <si>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</si>
  <si>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</si>
  <si>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</si>
  <si>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</si>
  <si>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</si>
  <si>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</si>
  <si>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</si>
  <si>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</si>
  <si>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</si>
  <si>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</si>
  <si>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</si>
  <si>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</si>
  <si>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</si>
  <si>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</si>
  <si>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</si>
  <si>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</si>
  <si>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</si>
  <si>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</si>
  <si>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</si>
  <si>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</si>
  <si>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</si>
  <si>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</si>
  <si>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</si>
  <si>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</si>
  <si>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</si>
  <si>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</si>
  <si>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</si>
  <si>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</si>
  <si>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</si>
  <si>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</si>
  <si>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</si>
  <si>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</si>
  <si>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</si>
  <si>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</si>
  <si>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</si>
  <si>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</si>
  <si>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</si>
  <si>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</si>
  <si>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</si>
  <si>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</si>
  <si>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</si>
  <si>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</si>
  <si>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</si>
  <si>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</si>
  <si>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</si>
  <si>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</si>
  <si>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</si>
  <si>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</si>
  <si>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</si>
  <si>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</si>
  <si>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</si>
  <si>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</si>
  <si>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</si>
  <si>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</si>
  <si>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</si>
  <si>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</si>
  <si>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</si>
  <si>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</si>
  <si>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</si>
  <si>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</si>
  <si>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</si>
  <si>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</si>
  <si>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</si>
  <si>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</si>
  <si>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</si>
  <si>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</si>
  <si>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</si>
  <si>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</si>
  <si>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</si>
  <si>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</si>
  <si>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</si>
  <si>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</si>
  <si>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</si>
  <si>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</si>
  <si>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</si>
  <si>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</si>
  <si>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</si>
  <si>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</si>
  <si>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</si>
  <si>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</si>
  <si>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</si>
  <si>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</si>
  <si>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</si>
  <si>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</si>
  <si>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</si>
  <si>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</si>
  <si>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</si>
  <si>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</si>
  <si>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</si>
  <si>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</si>
  <si>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</si>
  <si>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</si>
  <si>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</si>
  <si>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</si>
  <si>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</si>
  <si>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</si>
  <si>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</si>
  <si>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</si>
  <si>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</si>
  <si>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</si>
  <si>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</si>
  <si>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</si>
  <si>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</si>
  <si>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</si>
  <si>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</si>
  <si>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</si>
  <si>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</si>
  <si>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</si>
  <si>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</si>
  <si>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</si>
  <si>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</si>
  <si>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</si>
  <si>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</si>
  <si>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</si>
  <si>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</si>
  <si>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</si>
  <si>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</si>
  <si>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</si>
  <si>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</si>
  <si>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</si>
  <si>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</si>
  <si>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</si>
  <si>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</si>
  <si>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</si>
  <si>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</si>
  <si>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</si>
  <si>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</si>
  <si>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</si>
  <si>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</si>
  <si>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</si>
  <si>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</si>
  <si>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</si>
  <si>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</si>
  <si>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</si>
  <si>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</si>
  <si>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</si>
  <si>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</si>
  <si>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</si>
  <si>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</si>
  <si>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</si>
  <si>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</si>
  <si>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</si>
  <si>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</si>
  <si>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</si>
  <si>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</si>
  <si>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</si>
  <si>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</si>
  <si>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</si>
  <si>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</si>
  <si>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</si>
  <si>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</si>
  <si>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</si>
  <si>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</si>
  <si>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</si>
  <si>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</si>
  <si>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</si>
  <si>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</si>
  <si>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</si>
  <si>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</si>
  <si>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</si>
  <si>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</si>
  <si>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</si>
  <si>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</si>
  <si>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</si>
  <si>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</si>
  <si>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</si>
  <si>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</si>
  <si>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</si>
  <si>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</si>
  <si>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</si>
  <si>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</si>
  <si>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</si>
  <si>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</si>
  <si>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</si>
  <si>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</si>
  <si>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</si>
  <si>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</si>
  <si>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</si>
  <si>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</si>
  <si>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</si>
  <si>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</si>
  <si>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</si>
  <si>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</si>
  <si>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</si>
  <si>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</si>
  <si>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</si>
  <si>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</si>
  <si>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</si>
  <si>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</si>
  <si>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</si>
  <si>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</si>
  <si>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</si>
  <si>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</si>
  <si>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</si>
  <si>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</si>
  <si>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</si>
  <si>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</si>
  <si>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</si>
  <si>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</si>
  <si>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</si>
  <si>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</si>
  <si>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</si>
  <si>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</si>
  <si>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</si>
  <si>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</si>
  <si>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</si>
  <si>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</si>
  <si>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</si>
  <si>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</si>
  <si>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</si>
  <si>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</si>
  <si>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</si>
  <si>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</si>
  <si>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</si>
  <si>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</si>
  <si>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</si>
  <si>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</si>
  <si>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</si>
  <si>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</si>
  <si>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</si>
  <si>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</si>
  <si>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</si>
  <si>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</si>
  <si>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</si>
  <si>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</si>
  <si>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</si>
  <si>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</si>
  <si>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</si>
  <si>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</si>
  <si>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</si>
  <si>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</si>
  <si>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</si>
  <si>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</si>
  <si>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</si>
  <si>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</si>
  <si>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</si>
  <si>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</si>
  <si>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</si>
  <si>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</si>
  <si>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</si>
  <si>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</si>
  <si>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</si>
  <si>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</si>
  <si>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</si>
  <si>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</si>
  <si>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</si>
  <si>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</si>
  <si>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</si>
  <si>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</si>
  <si>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</si>
  <si>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</si>
  <si>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</si>
  <si>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</si>
  <si>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</si>
  <si>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</si>
  <si>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</si>
  <si>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</si>
  <si>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</si>
  <si>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</si>
  <si>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</si>
  <si>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</si>
  <si>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</si>
  <si>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</si>
  <si>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</si>
  <si>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</si>
  <si>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</si>
  <si>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</si>
  <si>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</si>
  <si>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</si>
  <si>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</si>
  <si>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</si>
  <si>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</si>
  <si>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</si>
  <si>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</si>
  <si>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</si>
  <si>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</si>
  <si>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</si>
  <si>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</si>
  <si>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</si>
  <si>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</si>
  <si>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</si>
  <si>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</si>
  <si>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</si>
  <si>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</si>
  <si>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</si>
  <si>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</si>
  <si>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</si>
  <si>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</si>
  <si>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</si>
  <si>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</si>
  <si>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</si>
  <si>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</si>
  <si>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</si>
  <si>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</si>
  <si>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</si>
  <si>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</si>
  <si>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</si>
  <si>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</si>
  <si>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</si>
  <si>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</si>
  <si>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</si>
  <si>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</si>
  <si>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</si>
  <si>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</si>
  <si>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</si>
  <si>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</si>
  <si>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</si>
  <si>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</si>
  <si>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</si>
  <si>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</si>
  <si>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</si>
  <si>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</si>
  <si>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</si>
  <si>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</si>
  <si>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</si>
  <si>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</si>
  <si>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</si>
  <si>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</si>
  <si>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</si>
  <si>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</si>
  <si>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</si>
  <si>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</si>
  <si>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</si>
  <si>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</si>
  <si>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</si>
  <si>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</si>
  <si>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</si>
  <si>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</si>
  <si>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</si>
  <si>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</si>
  <si>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</si>
  <si>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</si>
  <si>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</si>
  <si>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</si>
  <si>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</si>
  <si>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</si>
  <si>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</si>
  <si>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</si>
  <si>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</si>
  <si>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</si>
  <si>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</si>
  <si>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</si>
  <si>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</si>
  <si>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</si>
  <si>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</si>
  <si>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</si>
  <si>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</si>
  <si>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</si>
  <si>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</si>
  <si>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</si>
  <si>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</si>
  <si>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</si>
  <si>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</si>
  <si>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</si>
  <si>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</si>
  <si>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</si>
  <si>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</si>
  <si>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</si>
  <si>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</si>
  <si>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</si>
  <si>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</si>
  <si>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</si>
  <si>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</si>
  <si>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</si>
  <si>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</si>
  <si>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</si>
  <si>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</si>
  <si>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</si>
  <si>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</si>
  <si>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</si>
  <si>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</si>
  <si>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</si>
  <si>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</si>
  <si>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</si>
  <si>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</si>
  <si>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</si>
  <si>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</si>
  <si>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</si>
  <si>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</si>
  <si>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</si>
  <si>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</si>
  <si>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</si>
  <si>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</si>
  <si>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</si>
  <si>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</si>
  <si>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</si>
  <si>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</si>
  <si>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</si>
  <si>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</si>
  <si>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</si>
  <si>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</si>
  <si>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</si>
  <si>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</si>
  <si>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</si>
  <si>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</si>
  <si>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</si>
  <si>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</si>
  <si>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</si>
  <si>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</si>
  <si>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</si>
  <si>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</si>
  <si>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</si>
  <si>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</si>
  <si>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</si>
  <si>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</si>
  <si>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</si>
  <si>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</si>
  <si>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</si>
  <si>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</si>
  <si>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</si>
  <si>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</si>
  <si>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</si>
  <si>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</si>
  <si>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</si>
  <si>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</si>
  <si>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</si>
  <si>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</si>
  <si>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</si>
  <si>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</si>
  <si>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</si>
  <si>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</si>
  <si>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</si>
  <si>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</si>
  <si>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</si>
  <si>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</si>
  <si>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</si>
  <si>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</si>
  <si>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</si>
  <si>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</si>
  <si>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</si>
  <si>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</si>
  <si>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</si>
  <si>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</si>
  <si>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</si>
  <si>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</si>
  <si>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</si>
  <si>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</si>
  <si>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</si>
  <si>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</si>
  <si>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</si>
  <si>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</si>
  <si>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</si>
  <si>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</si>
  <si>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</si>
  <si>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</si>
  <si>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</si>
  <si>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</si>
  <si>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</si>
  <si>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</si>
  <si>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</si>
  <si>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</si>
  <si>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</si>
  <si>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</si>
  <si>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</si>
  <si>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</si>
  <si>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</si>
  <si>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</si>
  <si>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</si>
  <si>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</si>
  <si>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</si>
  <si>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</si>
  <si>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</si>
  <si>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</si>
  <si>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</si>
  <si>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</si>
  <si>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</si>
  <si>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</si>
  <si>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</si>
  <si>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</si>
  <si>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</si>
  <si>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</si>
  <si>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</si>
  <si>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</si>
  <si>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</si>
  <si>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</si>
  <si>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</si>
  <si>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</si>
  <si>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</si>
  <si>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</si>
  <si>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</si>
  <si>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</si>
  <si>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</si>
  <si>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</si>
  <si>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</si>
  <si>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</si>
  <si>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</si>
  <si>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</si>
  <si>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</si>
  <si>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</si>
  <si>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</si>
  <si>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</si>
  <si>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</si>
  <si>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</si>
  <si>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</si>
  <si>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</si>
  <si>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</si>
  <si>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</si>
  <si>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</si>
  <si>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</si>
  <si>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</si>
  <si>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</si>
  <si>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</si>
  <si>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</si>
  <si>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</si>
  <si>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</si>
  <si>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</si>
  <si>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</si>
  <si>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</si>
  <si>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</si>
  <si>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</si>
  <si>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</si>
  <si>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</si>
  <si>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</si>
  <si>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</si>
  <si>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</si>
  <si>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</si>
  <si>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</si>
  <si>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</si>
  <si>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</si>
  <si>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</si>
  <si>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</si>
  <si>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</si>
  <si>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</si>
  <si>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</si>
  <si>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</si>
  <si>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</si>
  <si>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</si>
  <si>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</si>
  <si>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</si>
  <si>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</si>
  <si>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</si>
  <si>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</si>
  <si>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</si>
  <si>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</si>
  <si>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</si>
  <si>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</si>
  <si>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</si>
  <si>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</si>
  <si>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</si>
  <si>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</si>
  <si>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</si>
  <si>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</si>
  <si>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</si>
  <si>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</si>
  <si>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</si>
  <si>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</si>
  <si>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</si>
  <si>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</si>
  <si>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</si>
  <si>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</si>
  <si>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</si>
  <si>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</si>
  <si>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</si>
  <si>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</si>
  <si>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</si>
  <si>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</si>
  <si>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</si>
  <si>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</si>
  <si>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</si>
  <si>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</si>
  <si>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</si>
  <si>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</si>
  <si>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</si>
  <si>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</si>
  <si>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</si>
  <si>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</si>
  <si>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</si>
  <si>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</si>
  <si>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</si>
  <si>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</si>
  <si>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</si>
  <si>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</si>
  <si>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</si>
  <si>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</si>
  <si>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</si>
  <si>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</si>
  <si>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</si>
  <si>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</si>
  <si>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</si>
  <si>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</si>
  <si>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</si>
  <si>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</si>
  <si>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</si>
  <si>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</si>
  <si>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</si>
  <si>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</si>
  <si>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</si>
  <si>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</si>
  <si>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</si>
  <si>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</si>
  <si>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</si>
  <si>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</si>
  <si>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</si>
  <si>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</si>
  <si>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</si>
  <si>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</si>
  <si>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</si>
  <si>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</si>
  <si>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</si>
  <si>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</si>
  <si>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</si>
  <si>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</si>
  <si>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</si>
  <si>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</si>
  <si>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</si>
  <si>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</si>
  <si>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</si>
  <si>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</si>
  <si>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</si>
  <si>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</si>
  <si>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</si>
  <si>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</si>
  <si>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</si>
  <si>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</si>
  <si>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</si>
  <si>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</si>
  <si>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</si>
  <si>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</si>
  <si>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</si>
  <si>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</si>
  <si>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</si>
  <si>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</si>
  <si>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</si>
  <si>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</si>
  <si>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</si>
  <si>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</si>
  <si>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</si>
  <si>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</si>
  <si>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</si>
  <si>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</si>
  <si>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</si>
  <si>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</si>
  <si>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</si>
  <si>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</si>
  <si>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</si>
  <si>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</si>
  <si>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</si>
  <si>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</si>
  <si>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</si>
  <si>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</si>
  <si>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</si>
  <si>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</si>
  <si>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</si>
  <si>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</si>
  <si>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</si>
  <si>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</si>
  <si>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</si>
  <si>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</si>
  <si>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</si>
  <si>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</si>
  <si>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</si>
  <si>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</si>
  <si>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</si>
  <si>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</si>
  <si>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</si>
  <si>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</si>
  <si>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</si>
  <si>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</si>
  <si>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</si>
  <si>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</si>
  <si>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</si>
  <si>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</si>
  <si>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</si>
  <si>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</si>
  <si>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</si>
  <si>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</si>
  <si>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</si>
  <si>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</si>
  <si>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</si>
  <si>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</si>
  <si>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</si>
  <si>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</si>
  <si>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</si>
  <si>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</si>
  <si>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</si>
  <si>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</si>
  <si>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</si>
  <si>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</si>
  <si>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</si>
  <si>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</si>
  <si>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</si>
  <si>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</si>
  <si>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</si>
  <si>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</si>
  <si>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</si>
  <si>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</si>
  <si>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</si>
  <si>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</si>
  <si>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</si>
  <si>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</si>
  <si>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</si>
  <si>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</si>
  <si>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</si>
  <si>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</si>
  <si>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</si>
  <si>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</si>
  <si>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</si>
  <si>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</si>
  <si>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</si>
  <si>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</si>
  <si>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</si>
  <si>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</si>
  <si>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</si>
  <si>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</si>
  <si>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</si>
  <si>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</si>
  <si>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</si>
  <si>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</si>
  <si>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</si>
  <si>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</si>
  <si>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</si>
  <si>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</si>
  <si>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</si>
  <si>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</si>
  <si>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</si>
  <si>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</si>
  <si>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</si>
  <si>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</si>
  <si>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</si>
  <si>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</si>
  <si>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</si>
  <si>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</si>
  <si>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</si>
  <si>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</si>
  <si>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</si>
  <si>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</si>
  <si>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</si>
  <si>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</si>
  <si>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</si>
  <si>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</si>
  <si>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</si>
  <si>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</si>
  <si>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</si>
  <si>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</si>
  <si>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</si>
  <si>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</si>
  <si>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</si>
  <si>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</si>
  <si>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</si>
  <si>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</si>
  <si>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</si>
  <si>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</si>
  <si>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</si>
  <si>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</si>
  <si>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</si>
  <si>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</si>
  <si>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</si>
  <si>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</si>
  <si>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</si>
  <si>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</si>
  <si>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</si>
  <si>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</si>
  <si>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</si>
  <si>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</si>
  <si>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</si>
  <si>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</si>
  <si>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</si>
  <si>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</si>
  <si>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</si>
  <si>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</si>
  <si>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</si>
  <si>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</si>
  <si>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</si>
  <si>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</si>
  <si>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</si>
  <si>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</si>
  <si>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</si>
  <si>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</si>
  <si>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</si>
  <si>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</si>
  <si>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</si>
  <si>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</si>
  <si>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</si>
  <si>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</si>
  <si>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</si>
  <si>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</si>
  <si>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</si>
  <si>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</si>
  <si>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</si>
  <si>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</si>
  <si>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</si>
  <si>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</si>
  <si>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</si>
  <si>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</si>
  <si>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</si>
  <si>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</si>
  <si>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</si>
  <si>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</si>
  <si>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</si>
  <si>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</si>
  <si>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</si>
  <si>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</si>
  <si>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</si>
  <si>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</si>
  <si>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</si>
  <si>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</si>
  <si>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</si>
  <si>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</si>
  <si>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</si>
  <si>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</si>
  <si>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</si>
  <si>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</si>
  <si>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</si>
  <si>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</si>
  <si>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</si>
  <si>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</si>
  <si>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</si>
  <si>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</si>
  <si>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</si>
  <si>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</si>
  <si>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</si>
  <si>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</si>
  <si>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</si>
  <si>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</si>
  <si>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</si>
  <si>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</si>
  <si>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</si>
  <si>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</si>
  <si>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</si>
  <si>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</si>
  <si>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</si>
  <si>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</si>
  <si>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</si>
  <si>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</si>
  <si>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</si>
  <si>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</si>
  <si>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</si>
  <si>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</si>
  <si>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</si>
  <si>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</si>
  <si>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</si>
  <si>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</si>
  <si>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</si>
  <si>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</si>
  <si>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</si>
  <si>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</si>
  <si>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</si>
  <si>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</si>
  <si>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</si>
  <si>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</si>
  <si>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</si>
  <si>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</si>
  <si>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</si>
  <si>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</si>
  <si>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</si>
  <si>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</si>
  <si>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</si>
  <si>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</si>
  <si>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</si>
  <si>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</si>
  <si>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</si>
  <si>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</si>
  <si>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</si>
  <si>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</si>
  <si>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</si>
  <si>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</si>
  <si>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</si>
  <si>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</si>
  <si>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</si>
  <si>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</si>
  <si>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</si>
  <si>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</si>
  <si>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</si>
  <si>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</si>
  <si>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</si>
  <si>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</si>
  <si>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</si>
  <si>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</si>
  <si>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</si>
  <si>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</si>
  <si>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</si>
  <si>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</si>
  <si>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</si>
  <si>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</si>
  <si>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</si>
  <si>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</si>
  <si>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</si>
  <si>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</si>
  <si>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</si>
  <si>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</si>
  <si>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</si>
  <si>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</si>
  <si>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</si>
  <si>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</si>
  <si>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</si>
  <si>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</si>
  <si>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</si>
  <si>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</si>
  <si>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</si>
  <si>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</si>
  <si>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</si>
  <si>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</si>
  <si>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</si>
  <si>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</si>
  <si>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</si>
  <si>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</si>
  <si>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</si>
  <si>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</si>
  <si>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</si>
  <si>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</si>
  <si>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</si>
  <si>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</si>
  <si>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</si>
  <si>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</si>
  <si>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</si>
  <si>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</si>
  <si>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</si>
  <si>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</si>
  <si>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</si>
  <si>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</si>
  <si>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</si>
  <si>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</si>
  <si>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</si>
  <si>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</si>
  <si>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</si>
  <si>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</si>
  <si>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</si>
  <si>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</si>
  <si>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</si>
  <si>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</si>
  <si>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</si>
  <si>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</si>
  <si>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</si>
  <si>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</si>
  <si>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</si>
  <si>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</si>
  <si>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</si>
  <si>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</si>
  <si>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</si>
  <si>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</si>
  <si>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</si>
  <si>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</si>
  <si>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</si>
  <si>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</si>
  <si>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</si>
  <si>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</si>
  <si>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</si>
  <si>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</si>
  <si>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</si>
  <si>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</si>
  <si>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</si>
  <si>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</si>
  <si>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</si>
  <si>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</si>
  <si>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</si>
  <si>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</si>
  <si>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</si>
  <si>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</si>
  <si>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</si>
  <si>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</si>
  <si>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</si>
  <si>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</si>
  <si>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</si>
  <si>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</si>
  <si>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</si>
  <si>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</si>
  <si>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</si>
  <si>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</si>
  <si>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</si>
  <si>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</si>
  <si>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</si>
  <si>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</si>
  <si>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</si>
  <si>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</si>
  <si>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</si>
  <si>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</si>
  <si>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</si>
  <si>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</si>
  <si>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</si>
  <si>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</si>
  <si>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</si>
  <si>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</si>
  <si>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</si>
  <si>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</si>
  <si>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</si>
  <si>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</si>
  <si>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</si>
  <si>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</si>
  <si>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</si>
  <si>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</si>
  <si>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</si>
  <si>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</si>
  <si>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</si>
  <si>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</si>
  <si>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</si>
  <si>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</si>
  <si>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</si>
  <si>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</si>
  <si>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</si>
  <si>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</si>
  <si>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</si>
  <si>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</si>
  <si>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</si>
  <si>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</si>
  <si>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</si>
  <si>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</si>
  <si>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</si>
  <si>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</si>
  <si>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</si>
  <si>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</si>
  <si>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</si>
  <si>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</si>
  <si>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</si>
  <si>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</si>
  <si>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</si>
  <si>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</si>
  <si>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</si>
  <si>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</si>
  <si>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</si>
  <si>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</si>
  <si>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</si>
  <si>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</si>
  <si>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</si>
  <si>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</si>
  <si>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</si>
  <si>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</si>
  <si>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</si>
  <si>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</si>
  <si>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</si>
  <si>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</si>
  <si>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</si>
  <si>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</si>
  <si>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</si>
  <si>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</si>
  <si>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</si>
  <si>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</si>
  <si>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</si>
  <si>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</si>
  <si>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</si>
  <si>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</si>
  <si>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</si>
  <si>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</si>
  <si>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</si>
  <si>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</si>
  <si>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</si>
  <si>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</si>
  <si>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</si>
  <si>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</si>
  <si>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</si>
  <si>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</si>
  <si>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</si>
  <si>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</si>
  <si>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</si>
  <si>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</si>
  <si>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</si>
  <si>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</si>
  <si>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</si>
  <si>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</si>
  <si>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</si>
  <si>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</si>
  <si>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</si>
  <si>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</si>
  <si>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</si>
  <si>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</si>
  <si>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</si>
  <si>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</si>
  <si>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</si>
  <si>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</si>
  <si>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</si>
  <si>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</si>
  <si>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</si>
  <si>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</si>
  <si>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</si>
  <si>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</si>
  <si>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</si>
  <si>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</si>
  <si>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</si>
  <si>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</si>
  <si>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</si>
  <si>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</si>
  <si>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</si>
  <si>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</si>
  <si>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</si>
  <si>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</si>
  <si>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</si>
  <si>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</si>
  <si>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</si>
  <si>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</si>
  <si>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</si>
  <si>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</si>
  <si>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</si>
  <si>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</si>
  <si>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</si>
  <si>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</si>
  <si>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</si>
  <si>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</si>
  <si>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</si>
  <si>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</si>
  <si>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</si>
  <si>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</si>
  <si>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</si>
  <si>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</si>
  <si>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</si>
  <si>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</si>
  <si>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</si>
  <si>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</si>
  <si>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</si>
  <si>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</si>
  <si>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</si>
  <si>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</si>
  <si>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</si>
  <si>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</si>
  <si>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</si>
  <si>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</si>
  <si>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</si>
  <si>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</si>
  <si>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</si>
  <si>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</si>
  <si>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</si>
  <si>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</si>
  <si>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</si>
  <si>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</si>
  <si>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</si>
  <si>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</si>
  <si>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</si>
  <si>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</si>
  <si>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</si>
  <si>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</si>
  <si>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</si>
  <si>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</si>
  <si>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</si>
  <si>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</si>
  <si>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</si>
  <si>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</si>
  <si>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</si>
  <si>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</si>
  <si>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</si>
  <si>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</si>
  <si>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</si>
  <si>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</si>
  <si>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</si>
  <si>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</si>
  <si>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</si>
  <si>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</si>
  <si>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</si>
  <si>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</si>
  <si>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</si>
  <si>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</si>
  <si>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</si>
  <si>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</si>
  <si>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</si>
  <si>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</si>
  <si>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</si>
  <si>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</si>
  <si>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</si>
  <si>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</si>
  <si>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</si>
  <si>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</si>
  <si>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</si>
  <si>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</si>
  <si>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</si>
  <si>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</si>
  <si>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</si>
  <si>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</si>
  <si>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</si>
  <si>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</si>
  <si>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</si>
  <si>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</si>
  <si>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</si>
  <si>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</si>
  <si>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</si>
  <si>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</si>
  <si>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</si>
  <si>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</si>
  <si>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</si>
  <si>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</si>
  <si>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</si>
  <si>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</si>
  <si>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</si>
  <si>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</si>
  <si>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</si>
  <si>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</si>
  <si>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</si>
  <si>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</si>
  <si>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</si>
  <si>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</si>
  <si>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</si>
  <si>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</si>
  <si>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</si>
  <si>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</si>
  <si>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</si>
  <si>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</si>
  <si>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</si>
  <si>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</si>
  <si>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</si>
  <si>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</si>
  <si>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</si>
  <si>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</si>
  <si>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</si>
  <si>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</si>
  <si>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</si>
  <si>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</si>
  <si>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</si>
  <si>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</si>
  <si>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</si>
  <si>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</si>
  <si>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</si>
  <si>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</si>
  <si>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</si>
  <si>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</si>
  <si>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</si>
  <si>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</si>
  <si>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</si>
  <si>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</si>
  <si>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</si>
  <si>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</si>
  <si>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</si>
  <si>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</si>
  <si>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</si>
  <si>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</si>
  <si>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</si>
  <si>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</si>
  <si>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</si>
  <si>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</si>
  <si>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</si>
  <si>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</si>
  <si>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</si>
  <si>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</si>
  <si>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</si>
  <si>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</si>
  <si>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</si>
  <si>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</si>
  <si>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</si>
  <si>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</si>
  <si>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</si>
  <si>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</si>
  <si>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</si>
  <si>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</si>
  <si>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</si>
  <si>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</si>
  <si>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</si>
  <si>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</si>
  <si>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</si>
  <si>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</si>
  <si>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</si>
  <si>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</si>
  <si>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</si>
  <si>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</si>
  <si>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</si>
  <si>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</si>
  <si>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</si>
  <si>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</si>
  <si>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</si>
  <si>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</si>
  <si>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</si>
  <si>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</si>
  <si>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</si>
  <si>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</si>
  <si>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</si>
  <si>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</si>
  <si>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</si>
  <si>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</si>
  <si>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</si>
  <si>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</si>
  <si>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</si>
  <si>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</si>
  <si>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</si>
  <si>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</si>
  <si>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</si>
  <si>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</si>
  <si>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</si>
  <si>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</si>
  <si>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</si>
  <si>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</si>
  <si>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</si>
  <si>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</si>
  <si>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</si>
  <si>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</si>
  <si>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</si>
  <si>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</si>
  <si>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</si>
  <si>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</si>
  <si>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</si>
  <si>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</si>
  <si>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</si>
  <si>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</si>
  <si>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</si>
  <si>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</si>
  <si>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</si>
  <si>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</si>
  <si>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</si>
  <si>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</si>
  <si>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</si>
  <si>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</si>
  <si>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</si>
  <si>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</si>
  <si>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</si>
  <si>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</si>
  <si>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</si>
  <si>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</si>
  <si>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</si>
  <si>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</si>
  <si>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</si>
  <si>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</si>
  <si>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</si>
  <si>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</si>
  <si>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</si>
  <si>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</si>
  <si>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</si>
  <si>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</si>
  <si>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</si>
  <si>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</si>
  <si>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</si>
  <si>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</si>
  <si>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</si>
  <si>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</si>
  <si>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</si>
  <si>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</si>
  <si>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</si>
  <si>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</si>
  <si>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</si>
  <si>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</si>
  <si>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</si>
  <si>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</si>
  <si>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</si>
  <si>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</si>
  <si>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</si>
  <si>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</si>
  <si>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</si>
  <si>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</si>
  <si>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</si>
  <si>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</si>
  <si>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</si>
  <si>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</si>
  <si>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</si>
  <si>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</si>
  <si>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</si>
  <si>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</si>
  <si>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</si>
  <si>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</si>
  <si>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</si>
  <si>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</si>
  <si>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</si>
  <si>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</si>
  <si>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</si>
  <si>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</si>
  <si>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</si>
  <si>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</si>
  <si>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</si>
  <si>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</si>
  <si>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</si>
  <si>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</si>
  <si>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</si>
  <si>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</si>
  <si>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</si>
  <si>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</si>
  <si>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</si>
  <si>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</si>
  <si>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</si>
  <si>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</si>
  <si>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</si>
  <si>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</si>
  <si>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</si>
  <si>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</si>
  <si>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</si>
  <si>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</si>
  <si>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</si>
  <si>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</si>
  <si>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</si>
  <si>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</si>
  <si>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</si>
  <si>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</si>
  <si>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</si>
  <si>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</si>
  <si>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</si>
  <si>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</si>
  <si>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</si>
  <si>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</si>
  <si>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</si>
  <si>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</si>
  <si>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</si>
  <si>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</si>
  <si>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</si>
  <si>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</si>
  <si>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</si>
  <si>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</si>
  <si>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</si>
  <si>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</si>
  <si>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</si>
  <si>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</si>
  <si>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</si>
  <si>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</si>
  <si>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</si>
  <si>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</si>
  <si>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</si>
  <si>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</si>
  <si>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</si>
  <si>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</si>
  <si>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</si>
  <si>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</si>
  <si>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</si>
  <si>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</si>
  <si>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</si>
  <si>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</si>
  <si>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</si>
  <si>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</si>
  <si>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</si>
  <si>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</si>
  <si>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</si>
  <si>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</si>
  <si>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</si>
  <si>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</si>
  <si>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</si>
  <si>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</si>
  <si>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</si>
  <si>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</si>
  <si>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</si>
  <si>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</si>
  <si>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</si>
  <si>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</si>
  <si>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</si>
  <si>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</si>
  <si>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</si>
  <si>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</si>
  <si>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</si>
  <si>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</si>
  <si>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</si>
  <si>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</si>
  <si>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</si>
  <si>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</si>
  <si>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</si>
  <si>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</si>
  <si>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</si>
  <si>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</si>
  <si>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</si>
  <si>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</si>
  <si>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</si>
  <si>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</si>
  <si>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</si>
  <si>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</si>
  <si>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</si>
  <si>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</si>
  <si>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</si>
  <si>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</si>
  <si>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</si>
  <si>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</si>
  <si>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</si>
  <si>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</si>
  <si>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</si>
  <si>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</si>
  <si>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</si>
  <si>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</si>
  <si>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</si>
  <si>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</si>
  <si>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</si>
  <si>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</si>
  <si>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</si>
  <si>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</si>
  <si>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</si>
  <si>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</si>
  <si>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</si>
  <si>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</si>
  <si>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</si>
  <si>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</si>
  <si>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</si>
  <si>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</si>
  <si>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</si>
  <si>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</si>
  <si>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</si>
  <si>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</si>
  <si>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</si>
  <si>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</si>
  <si>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</si>
  <si>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</si>
  <si>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</si>
  <si>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</si>
  <si>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</si>
  <si>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</si>
  <si>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</si>
  <si>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</si>
  <si>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</si>
  <si>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</si>
  <si>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</si>
  <si>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</si>
  <si>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</si>
  <si>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</si>
  <si>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</si>
  <si>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</si>
  <si>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</si>
  <si>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</si>
  <si>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</si>
  <si>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</si>
  <si>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</si>
  <si>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</si>
  <si>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</si>
  <si>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</si>
  <si>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</si>
  <si>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</si>
  <si>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</si>
  <si>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</si>
  <si>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</si>
  <si>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</si>
  <si>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</si>
  <si>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</si>
  <si>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</si>
  <si>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</si>
  <si>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</si>
  <si>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</si>
  <si>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</si>
  <si>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</si>
  <si>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</si>
  <si>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</si>
  <si>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</si>
  <si>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</si>
  <si>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</si>
  <si>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</si>
  <si>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</si>
  <si>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</si>
  <si>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</si>
  <si>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</si>
  <si>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</si>
  <si>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</si>
  <si>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</si>
  <si>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</si>
  <si>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</si>
  <si>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</si>
  <si>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</si>
  <si>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</si>
  <si>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</si>
  <si>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</si>
  <si>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</si>
  <si>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</si>
  <si>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</si>
  <si>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</si>
  <si>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</si>
  <si>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</si>
  <si>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</si>
  <si>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</si>
  <si>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</si>
  <si>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</si>
  <si>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</si>
  <si>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</si>
  <si>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</si>
  <si>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</si>
  <si>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</si>
  <si>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</si>
  <si>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</si>
  <si>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</si>
  <si>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</si>
  <si>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</si>
  <si>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</si>
  <si>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</si>
  <si>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</si>
  <si>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</si>
  <si>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</si>
  <si>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</si>
  <si>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</si>
  <si>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</si>
  <si>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</si>
  <si>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</si>
  <si>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</si>
  <si>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</si>
  <si>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</si>
  <si>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</si>
  <si>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</si>
  <si>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</si>
  <si>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</si>
  <si>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</si>
  <si>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</si>
  <si>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</si>
  <si>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</si>
  <si>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</si>
  <si>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</si>
  <si>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</si>
  <si>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</si>
  <si>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</si>
  <si>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</si>
  <si>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</si>
  <si>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</si>
  <si>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</si>
  <si>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</si>
  <si>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</si>
  <si>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</si>
  <si>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</si>
  <si>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</si>
  <si>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</si>
  <si>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</si>
  <si>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</si>
  <si>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</si>
  <si>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</si>
  <si>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</si>
  <si>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</si>
  <si>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</si>
  <si>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</si>
  <si>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</si>
  <si>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</si>
  <si>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</si>
  <si>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</si>
  <si>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</si>
  <si>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</si>
  <si>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</si>
  <si>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</si>
  <si>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</si>
  <si>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</si>
  <si>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</si>
  <si>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</si>
  <si>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</si>
  <si>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</si>
  <si>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</si>
  <si>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</si>
  <si>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</si>
  <si>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</si>
  <si>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</si>
  <si>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</si>
  <si>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</si>
  <si>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</si>
  <si>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</si>
  <si>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</si>
  <si>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</si>
  <si>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</si>
  <si>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</si>
  <si>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</si>
  <si>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</si>
  <si>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</si>
  <si>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</si>
  <si>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</si>
  <si>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</si>
  <si>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</si>
  <si>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</si>
  <si>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</si>
  <si>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</si>
  <si>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</si>
  <si>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</si>
  <si>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</si>
  <si>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</si>
  <si>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</si>
  <si>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</si>
  <si>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</si>
  <si>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</si>
  <si>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</si>
  <si>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</si>
  <si>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</si>
  <si>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</si>
  <si>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</si>
  <si>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</si>
  <si>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</si>
  <si>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</si>
  <si>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</si>
  <si>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</si>
  <si>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</si>
  <si>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</si>
  <si>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</si>
  <si>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</si>
  <si>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</si>
  <si>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</si>
  <si>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</si>
  <si>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</si>
  <si>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</si>
  <si>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</si>
  <si>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</si>
  <si>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</si>
  <si>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</si>
  <si>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</si>
  <si>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</si>
  <si>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</si>
  <si>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</si>
  <si>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</si>
  <si>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</si>
  <si>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</si>
  <si>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</si>
  <si>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</si>
  <si>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</si>
  <si>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</si>
  <si>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</si>
  <si>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</si>
  <si>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</si>
  <si>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</si>
  <si>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</si>
  <si>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</si>
  <si>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</si>
  <si>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</si>
  <si>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</si>
  <si>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</si>
  <si>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</si>
  <si>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</si>
  <si>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</si>
  <si>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</si>
  <si>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</si>
  <si>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</si>
  <si>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</si>
  <si>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</si>
  <si>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</si>
  <si>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</si>
  <si>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</si>
  <si>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</si>
  <si>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</si>
  <si>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</si>
  <si>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</si>
  <si>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</si>
  <si>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</si>
  <si>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</si>
  <si>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</si>
  <si>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</si>
  <si>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</si>
  <si>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</si>
  <si>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</si>
  <si>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</si>
  <si>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</si>
  <si>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</si>
  <si>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</si>
  <si>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</si>
  <si>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</si>
  <si>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</si>
  <si>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</si>
  <si>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</si>
  <si>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</si>
  <si>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</si>
  <si>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</si>
  <si>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</si>
  <si>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</si>
  <si>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</si>
  <si>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</si>
  <si>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</si>
  <si>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</si>
  <si>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</si>
  <si>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</si>
  <si>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</si>
  <si>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</si>
  <si>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</si>
  <si>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</si>
  <si>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</si>
  <si>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</si>
  <si>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</si>
  <si>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</si>
  <si>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</si>
  <si>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</si>
  <si>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</si>
  <si>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</si>
  <si>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</si>
  <si>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</si>
  <si>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</si>
  <si>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</si>
  <si>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</si>
  <si>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</si>
  <si>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</si>
  <si>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</si>
  <si>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</si>
  <si>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</si>
  <si>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</si>
  <si>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</si>
  <si>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</si>
  <si>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</si>
  <si>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</si>
  <si>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</si>
  <si>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</si>
  <si>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</si>
  <si>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</si>
  <si>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</si>
  <si>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</si>
  <si>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</si>
  <si>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</si>
  <si>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</si>
  <si>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</si>
  <si>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</si>
  <si>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</si>
  <si>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</si>
  <si>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</si>
  <si>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</si>
  <si>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</si>
  <si>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</si>
  <si>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</si>
  <si>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</si>
  <si>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</si>
  <si>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</si>
  <si>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</si>
  <si>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</si>
  <si>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</si>
  <si>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</si>
  <si>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</si>
  <si>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</si>
  <si>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</si>
  <si>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</si>
  <si>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</si>
  <si>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</si>
  <si>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</si>
  <si>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</si>
  <si>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</si>
  <si>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</si>
  <si>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</si>
  <si>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</si>
  <si>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</si>
  <si>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</si>
  <si>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</si>
  <si>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</si>
  <si>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</si>
  <si>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</si>
  <si>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</si>
  <si>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</si>
  <si>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</si>
  <si>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</si>
  <si>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</si>
  <si>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</si>
  <si>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</si>
  <si>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</si>
  <si>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</si>
  <si>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</si>
  <si>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</si>
  <si>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</si>
  <si>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</si>
  <si>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</si>
  <si>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</si>
  <si>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</si>
  <si>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</si>
  <si>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</si>
  <si>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</si>
  <si>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</si>
  <si>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</si>
  <si>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</si>
  <si>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</si>
  <si>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</si>
  <si>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</si>
  <si>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</si>
  <si>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</si>
  <si>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</si>
  <si>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</si>
  <si>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</si>
  <si>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</si>
  <si>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</si>
  <si>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</si>
  <si>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</si>
  <si>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</si>
  <si>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</si>
  <si>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</si>
  <si>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</si>
  <si>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</si>
  <si>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</si>
  <si>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</si>
  <si>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</si>
  <si>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</si>
  <si>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</si>
  <si>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</si>
  <si>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</si>
  <si>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</si>
  <si>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</si>
  <si>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</si>
  <si>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</si>
  <si>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</si>
  <si>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</si>
  <si>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</si>
  <si>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</si>
  <si>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</si>
  <si>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</si>
  <si>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</si>
  <si>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</si>
  <si>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</si>
  <si>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</si>
  <si>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</si>
  <si>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</si>
  <si>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</si>
  <si>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</si>
  <si>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</si>
  <si>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</si>
  <si>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</si>
  <si>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</si>
  <si>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</si>
  <si>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</si>
  <si>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</si>
  <si>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</si>
  <si>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</si>
  <si>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</si>
  <si>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</si>
  <si>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</si>
  <si>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</si>
  <si>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</si>
  <si>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</si>
  <si>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</si>
  <si>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</si>
  <si>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</si>
  <si>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</si>
  <si>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</si>
  <si>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</si>
  <si>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</si>
  <si>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</si>
  <si>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</si>
  <si>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</si>
  <si>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</si>
  <si>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</si>
  <si>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</si>
  <si>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</si>
  <si>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</si>
  <si>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</si>
  <si>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</si>
  <si>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</si>
  <si>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</si>
  <si>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</si>
  <si>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</si>
  <si>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</si>
  <si>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</si>
  <si>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</si>
  <si>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</si>
  <si>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</si>
  <si>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</si>
  <si>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</si>
  <si>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</si>
  <si>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</si>
  <si>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</si>
  <si>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</si>
  <si>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</si>
  <si>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</si>
  <si>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</si>
  <si>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</si>
  <si>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</si>
  <si>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</si>
  <si>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</si>
  <si>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</si>
  <si>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</si>
  <si>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</si>
  <si>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</si>
  <si>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</si>
  <si>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</si>
  <si>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</si>
  <si>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</si>
  <si>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</si>
  <si>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</si>
  <si>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</si>
  <si>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</si>
  <si>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</si>
  <si>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</si>
  <si>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</si>
  <si>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</si>
  <si>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</si>
  <si>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</si>
  <si>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</si>
  <si>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</si>
  <si>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</si>
  <si>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</si>
  <si>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</si>
  <si>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</si>
  <si>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</si>
  <si>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</si>
  <si>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</si>
  <si>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</si>
  <si>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</si>
  <si>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</si>
  <si>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</si>
  <si>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</si>
  <si>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</si>
  <si>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</si>
  <si>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</si>
  <si>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</si>
  <si>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</si>
  <si>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</si>
  <si>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</si>
  <si>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</si>
  <si>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</si>
  <si>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</si>
  <si>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</si>
  <si>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</si>
  <si>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</si>
  <si>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</si>
  <si>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</si>
  <si>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</si>
  <si>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</si>
  <si>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</si>
  <si>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</si>
  <si>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</si>
  <si>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</si>
  <si>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</si>
  <si>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</si>
  <si>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</si>
  <si>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</si>
  <si>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</si>
  <si>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</si>
  <si>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</si>
  <si>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</si>
  <si>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</si>
  <si>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</si>
  <si>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</si>
  <si>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</si>
  <si>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</si>
  <si>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</si>
  <si>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</si>
  <si>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</si>
  <si>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</si>
  <si>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</si>
  <si>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</si>
  <si>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</si>
  <si>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</si>
  <si>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</si>
  <si>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</si>
  <si>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</si>
  <si>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</si>
  <si>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</si>
  <si>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</si>
  <si>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</si>
  <si>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</si>
  <si>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</si>
  <si>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</si>
  <si>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</si>
  <si>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</si>
  <si>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</si>
  <si>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</si>
  <si>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</si>
  <si>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</si>
  <si>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</si>
  <si>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</si>
  <si>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</si>
  <si>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</si>
  <si>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</si>
  <si>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</si>
  <si>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</si>
  <si>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</si>
  <si>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</si>
  <si>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</si>
  <si>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</si>
  <si>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</si>
  <si>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</si>
  <si>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</si>
  <si>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</si>
  <si>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</si>
  <si>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</si>
  <si>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</si>
  <si>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</si>
  <si>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</si>
  <si>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</si>
  <si>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</si>
  <si>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</si>
  <si>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</si>
  <si>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</si>
  <si>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</si>
  <si>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</si>
  <si>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</si>
  <si>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</si>
  <si>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</si>
  <si>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</si>
  <si>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</si>
  <si>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</si>
  <si>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</si>
  <si>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</si>
  <si>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</si>
  <si>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</si>
  <si>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</si>
  <si>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</si>
  <si>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</si>
  <si>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</si>
  <si>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</si>
  <si>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</si>
  <si>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</si>
  <si>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</si>
  <si>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</si>
  <si>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</si>
  <si>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</si>
  <si>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</si>
  <si>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</si>
  <si>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</si>
  <si>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</si>
  <si>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</si>
  <si>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</si>
  <si>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</si>
  <si>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</si>
  <si>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</si>
  <si>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</si>
  <si>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</si>
  <si>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</si>
  <si>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</si>
  <si>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</si>
  <si>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</si>
  <si>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</si>
  <si>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</si>
  <si>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</si>
  <si>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</si>
  <si>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</si>
  <si>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</si>
  <si>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</si>
  <si>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</si>
  <si>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</si>
  <si>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</si>
  <si>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</si>
  <si>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</si>
  <si>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</si>
  <si>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</si>
  <si>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</si>
  <si>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</si>
  <si>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</si>
  <si>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</si>
  <si>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</si>
  <si>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</si>
  <si>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</si>
  <si>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</si>
  <si>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</si>
  <si>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</si>
  <si>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</si>
  <si>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</si>
  <si>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</si>
  <si>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</si>
  <si>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</si>
  <si>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</si>
  <si>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</si>
  <si>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</si>
  <si>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</si>
  <si>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</si>
  <si>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</si>
  <si>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</si>
  <si>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</si>
  <si>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</si>
  <si>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</si>
  <si>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</si>
  <si>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</si>
  <si>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</si>
  <si>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</si>
  <si>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</si>
  <si>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</si>
  <si>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</si>
  <si>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</si>
  <si>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</si>
  <si>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</si>
  <si>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</si>
  <si>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</si>
  <si>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</si>
  <si>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</si>
  <si>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</si>
  <si>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</si>
  <si>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</si>
  <si>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</si>
  <si>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</si>
  <si>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</si>
  <si>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</si>
  <si>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</si>
  <si>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</si>
  <si>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</si>
  <si>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</si>
  <si>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</si>
  <si>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</si>
  <si>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</si>
  <si>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</si>
  <si>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</si>
  <si>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</si>
  <si>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</si>
  <si>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</si>
  <si>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</si>
  <si>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</si>
  <si>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</si>
  <si>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</si>
  <si>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</si>
  <si>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</si>
  <si>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</si>
  <si>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</si>
  <si>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</si>
  <si>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</si>
  <si>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</si>
  <si>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</si>
  <si>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</si>
  <si>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</si>
  <si>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</si>
  <si>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</si>
  <si>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</si>
  <si>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</si>
  <si>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</si>
  <si>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</si>
  <si>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</si>
  <si>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</si>
  <si>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</si>
  <si>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</si>
  <si>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</si>
  <si>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</si>
  <si>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</si>
  <si>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</si>
  <si>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</si>
  <si>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</si>
  <si>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</si>
  <si>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</si>
  <si>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</si>
  <si>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</si>
  <si>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</si>
  <si>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</si>
  <si>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</si>
  <si>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</si>
  <si>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</si>
  <si>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</si>
  <si>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</si>
  <si>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</si>
  <si>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</si>
  <si>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</si>
  <si>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</si>
  <si>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</si>
  <si>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</si>
  <si>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</si>
  <si>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</si>
  <si>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</si>
  <si>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</si>
  <si>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</si>
  <si>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</si>
  <si>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</si>
  <si>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</si>
  <si>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</si>
  <si>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</si>
  <si>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</si>
  <si>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</si>
  <si>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</si>
  <si>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</si>
  <si>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</si>
  <si>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</si>
  <si>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</si>
  <si>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</si>
  <si>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</si>
  <si>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</si>
  <si>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</si>
  <si>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</si>
  <si>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</si>
  <si>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</si>
  <si>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</si>
  <si>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</si>
  <si>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</si>
  <si>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</si>
  <si>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</si>
  <si>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</si>
  <si>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</si>
  <si>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</si>
  <si>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</si>
  <si>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</si>
  <si>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</si>
  <si>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</si>
  <si>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</si>
  <si>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</si>
  <si>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</si>
  <si>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</si>
  <si>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</si>
  <si>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</si>
  <si>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</si>
  <si>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</si>
  <si>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</si>
  <si>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</si>
  <si>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</si>
  <si>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</si>
  <si>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</si>
  <si>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</si>
  <si>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</si>
  <si>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</si>
  <si>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</si>
  <si>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</si>
  <si>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</si>
  <si>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</si>
  <si>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</si>
  <si>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</si>
  <si>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</si>
  <si>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</si>
  <si>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</si>
  <si>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</si>
  <si>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</si>
  <si>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</si>
  <si>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</si>
  <si>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</si>
  <si>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</si>
  <si>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</si>
  <si>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</si>
  <si>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</si>
  <si>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</si>
  <si>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</si>
  <si>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</si>
  <si>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</si>
  <si>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</si>
  <si>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</si>
  <si>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</si>
  <si>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</si>
  <si>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</si>
  <si>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</si>
  <si>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</si>
  <si>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</si>
  <si>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</si>
  <si>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</si>
  <si>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</si>
  <si>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</si>
  <si>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</si>
  <si>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</si>
  <si>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</si>
  <si>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</si>
  <si>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</si>
  <si>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</si>
  <si>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</si>
  <si>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</si>
  <si>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</si>
  <si>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</si>
  <si>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</si>
  <si>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</si>
  <si>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</si>
  <si>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</si>
  <si>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</si>
  <si>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</si>
  <si>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</si>
  <si>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</si>
  <si>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</si>
  <si>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</si>
  <si>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</si>
  <si>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</si>
  <si>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</si>
  <si>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</si>
  <si>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</si>
  <si>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</si>
  <si>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</si>
  <si>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</si>
  <si>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</si>
  <si>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</si>
  <si>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</si>
  <si>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</si>
  <si>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</si>
  <si>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</si>
  <si>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</si>
  <si>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</si>
  <si>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</si>
  <si>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</si>
  <si>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</si>
  <si>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</si>
  <si>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</si>
  <si>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</si>
  <si>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</si>
  <si>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</si>
  <si>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</si>
  <si>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</si>
  <si>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</si>
  <si>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</si>
  <si>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</si>
  <si>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</si>
  <si>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</si>
  <si>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</si>
  <si>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</si>
  <si>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</si>
  <si>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</si>
  <si>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</si>
  <si>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</si>
  <si>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</si>
  <si>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</si>
  <si>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</si>
  <si>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</si>
  <si>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</si>
  <si>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</si>
  <si>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</si>
  <si>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</si>
  <si>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</si>
  <si>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</si>
  <si>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</si>
  <si>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</si>
  <si>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</si>
  <si>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</si>
  <si>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</si>
  <si>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</si>
  <si>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</si>
  <si>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</si>
  <si>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</si>
  <si>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</si>
  <si>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</si>
  <si>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</si>
  <si>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</si>
  <si>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</si>
  <si>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</si>
  <si>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</si>
  <si>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</si>
  <si>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</si>
  <si>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</si>
  <si>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</si>
  <si>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</si>
  <si>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</si>
  <si>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</si>
  <si>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</si>
  <si>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</si>
  <si>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</si>
  <si>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</si>
  <si>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</si>
  <si>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</si>
  <si>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</si>
  <si>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</si>
  <si>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</si>
  <si>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</si>
  <si>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</si>
  <si>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</si>
  <si>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</si>
  <si>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</si>
  <si>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</si>
  <si>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</si>
  <si>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</si>
  <si>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</si>
  <si>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</si>
  <si>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</si>
  <si>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</si>
  <si>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</si>
  <si>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</si>
  <si>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</si>
  <si>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</si>
  <si>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</si>
  <si>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</si>
  <si>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</si>
  <si>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</si>
  <si>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</si>
  <si>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</si>
  <si>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</si>
  <si>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</si>
  <si>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</si>
  <si>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</si>
  <si>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</si>
  <si>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</si>
  <si>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</si>
  <si>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</si>
  <si>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</si>
  <si>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</si>
  <si>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</si>
  <si>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</si>
  <si>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</si>
  <si>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</si>
  <si>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</si>
  <si>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</si>
  <si>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</si>
  <si>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</si>
  <si>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</si>
  <si>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</si>
  <si>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</si>
  <si>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</si>
  <si>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</si>
  <si>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</si>
  <si>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</si>
  <si>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</si>
  <si>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</si>
  <si>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</si>
  <si>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</si>
  <si>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</si>
  <si>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</si>
  <si>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</si>
  <si>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</si>
  <si>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</si>
  <si>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</si>
  <si>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</si>
  <si>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</si>
  <si>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</si>
  <si>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</si>
  <si>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</si>
  <si>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</si>
  <si>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</si>
  <si>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</si>
  <si>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</si>
  <si>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</si>
  <si>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</si>
  <si>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</si>
  <si>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</si>
  <si>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</si>
  <si>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</si>
  <si>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</si>
  <si>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</si>
  <si>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</si>
  <si>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</si>
  <si>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</si>
  <si>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</si>
  <si>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</si>
  <si>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</si>
  <si>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</si>
  <si>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</si>
  <si>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</si>
  <si>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</si>
  <si>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</si>
  <si>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</si>
  <si>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</si>
  <si>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</si>
  <si>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</si>
  <si>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</si>
  <si>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</si>
  <si>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</si>
  <si>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</si>
  <si>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</si>
  <si>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</si>
  <si>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</si>
  <si>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</si>
  <si>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</si>
  <si>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</si>
  <si>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</si>
  <si>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</si>
  <si>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</si>
  <si>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</si>
  <si>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</si>
  <si>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</si>
  <si>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</si>
  <si>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</si>
  <si>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</si>
  <si>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</si>
  <si>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</si>
  <si>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</si>
  <si>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</si>
  <si>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</si>
  <si>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</si>
  <si>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</si>
  <si>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</si>
  <si>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</si>
  <si>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</si>
  <si>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</si>
  <si>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</si>
  <si>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</si>
  <si>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</si>
  <si>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</si>
  <si>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</si>
  <si>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</si>
  <si>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</si>
  <si>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</si>
  <si>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</si>
  <si>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</si>
  <si>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</si>
  <si>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</si>
  <si>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</si>
  <si>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</si>
  <si>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</si>
  <si>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</si>
  <si>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</si>
  <si>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</si>
  <si>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</si>
  <si>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</si>
  <si>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</si>
  <si>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</si>
  <si>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</si>
  <si>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</si>
  <si>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</si>
  <si>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</si>
  <si>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</si>
  <si>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</si>
  <si>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</si>
  <si>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</si>
  <si>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</si>
  <si>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</si>
  <si>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</si>
  <si>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</si>
  <si>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</si>
  <si>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</si>
  <si>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</si>
  <si>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</si>
  <si>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</si>
  <si>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</si>
  <si>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</si>
  <si>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</si>
  <si>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</si>
  <si>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</si>
  <si>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</si>
  <si>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</si>
  <si>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</si>
  <si>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</si>
  <si>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</si>
  <si>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</si>
  <si>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</si>
  <si>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</si>
  <si>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</si>
  <si>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</si>
  <si>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</si>
  <si>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</si>
  <si>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</si>
  <si>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</si>
  <si>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</si>
  <si>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</si>
  <si>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</si>
  <si>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</si>
  <si>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</si>
  <si>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</si>
  <si>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</si>
  <si>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</si>
  <si>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</si>
  <si>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</si>
  <si>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</si>
  <si>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</si>
  <si>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</si>
  <si>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</si>
  <si>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</si>
  <si>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</si>
  <si>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</si>
  <si>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</si>
  <si>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</si>
  <si>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</si>
  <si>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</si>
  <si>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</si>
  <si>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</si>
  <si>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</si>
  <si>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</si>
  <si>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</si>
  <si>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</si>
  <si>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</si>
  <si>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</si>
  <si>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</si>
  <si>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</si>
  <si>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</si>
  <si>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</si>
  <si>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</si>
  <si>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</si>
  <si>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</si>
  <si>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</si>
  <si>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</si>
  <si>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</si>
  <si>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</si>
  <si>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</si>
  <si>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</si>
  <si>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</si>
  <si>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</si>
  <si>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</si>
  <si>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</si>
  <si>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</si>
  <si>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</si>
  <si>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</si>
  <si>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</si>
  <si>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</si>
  <si>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</si>
  <si>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</si>
  <si>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</si>
  <si>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</si>
  <si>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</si>
  <si>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</si>
  <si>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</si>
  <si>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</si>
  <si>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</si>
  <si>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</si>
  <si>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</si>
  <si>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</si>
  <si>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</si>
  <si>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</si>
  <si>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</si>
  <si>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</si>
  <si>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</si>
  <si>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</si>
  <si>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</si>
  <si>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</si>
  <si>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</si>
  <si>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</si>
  <si>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</si>
  <si>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</si>
  <si>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</si>
  <si>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</si>
  <si>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</si>
  <si>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</si>
  <si>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</si>
  <si>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</si>
  <si>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</si>
  <si>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</si>
  <si>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</si>
  <si>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</si>
  <si>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</si>
  <si>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</si>
  <si>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</si>
  <si>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</si>
  <si>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</si>
  <si>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</si>
  <si>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</si>
  <si>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</si>
  <si>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</si>
  <si>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</si>
  <si>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</si>
  <si>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</si>
  <si>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</si>
  <si>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</si>
  <si>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</si>
  <si>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</si>
  <si>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</si>
  <si>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</si>
  <si>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</si>
  <si>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</si>
  <si>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</si>
  <si>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</si>
  <si>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</si>
  <si>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</si>
  <si>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</si>
  <si>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</si>
  <si>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</si>
  <si>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</si>
  <si>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</si>
  <si>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</si>
  <si>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</si>
  <si>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</si>
  <si>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</si>
  <si>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</si>
  <si>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</si>
  <si>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</si>
  <si>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</si>
  <si>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</si>
  <si>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</si>
  <si>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</si>
  <si>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</si>
  <si>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</si>
  <si>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</si>
  <si>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</si>
  <si>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</si>
  <si>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</si>
  <si>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</si>
  <si>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</si>
  <si>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</si>
  <si>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</si>
  <si>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</si>
  <si>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</si>
  <si>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</si>
  <si>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</si>
  <si>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</si>
  <si>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</si>
  <si>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</si>
  <si>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</si>
  <si>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</si>
  <si>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</si>
  <si>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</si>
  <si>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</si>
  <si>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</si>
  <si>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</si>
  <si>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</si>
  <si>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</si>
  <si>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</si>
  <si>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</si>
  <si>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</si>
  <si>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</si>
  <si>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</si>
  <si>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</si>
  <si>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</si>
  <si>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</si>
  <si>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</si>
  <si>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</si>
  <si>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</si>
  <si>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</si>
  <si>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</si>
  <si>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</si>
  <si>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</si>
  <si>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</si>
  <si>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</si>
  <si>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</si>
  <si>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</si>
  <si>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</si>
  <si>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</si>
  <si>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</si>
  <si>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</si>
  <si>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</si>
  <si>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</si>
  <si>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</si>
  <si>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</si>
  <si>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</si>
  <si>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</si>
  <si>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</si>
  <si>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</si>
  <si>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</si>
  <si>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</si>
  <si>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</si>
  <si>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</si>
  <si>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</si>
  <si>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</si>
  <si>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</si>
  <si>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</si>
  <si>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</si>
  <si>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</si>
  <si>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</si>
  <si>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</si>
  <si>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</si>
  <si>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</si>
  <si>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</si>
  <si>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</si>
  <si>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</si>
  <si>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</si>
  <si>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</si>
  <si>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</si>
  <si>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</si>
  <si>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</si>
  <si>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</si>
  <si>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</si>
  <si>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</si>
  <si>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</si>
  <si>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</si>
  <si>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</si>
  <si>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</si>
  <si>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</si>
  <si>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</si>
  <si>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</si>
  <si>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</si>
  <si>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</si>
  <si>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</si>
  <si>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</si>
  <si>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</si>
  <si>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</si>
  <si>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</si>
  <si>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</si>
  <si>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</si>
  <si>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</si>
  <si>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</si>
  <si>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</si>
  <si>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</si>
  <si>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</si>
  <si>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</si>
  <si>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</si>
  <si>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</si>
  <si>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</si>
  <si>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</si>
  <si>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</si>
  <si>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</si>
  <si>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</si>
  <si>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</si>
  <si>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</si>
  <si>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</si>
  <si>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</si>
  <si>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</si>
  <si>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</si>
  <si>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</si>
  <si>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</si>
  <si>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</si>
  <si>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</si>
  <si>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</si>
  <si>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</si>
  <si>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</si>
  <si>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</si>
  <si>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</si>
  <si>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</si>
  <si>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</si>
  <si>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</si>
  <si>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</si>
  <si>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</si>
  <si>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</si>
  <si>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</si>
  <si>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</si>
  <si>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</si>
  <si>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</si>
  <si>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</si>
  <si>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</si>
  <si>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</si>
  <si>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</si>
  <si>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</si>
  <si>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</si>
  <si>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</si>
  <si>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</si>
  <si>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</si>
  <si>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</si>
  <si>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</si>
  <si>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</si>
  <si>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</si>
  <si>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</si>
  <si>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</si>
  <si>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</si>
  <si>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</si>
  <si>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</si>
  <si>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</si>
  <si>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</si>
  <si>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</si>
  <si>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</si>
  <si>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</si>
  <si>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</si>
  <si>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</si>
  <si>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</si>
  <si>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</si>
  <si>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</si>
  <si>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</si>
  <si>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</si>
  <si>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</si>
  <si>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</si>
  <si>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</si>
  <si>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</si>
  <si>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</si>
  <si>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</si>
  <si>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</si>
  <si>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</si>
  <si>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</si>
  <si>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</si>
  <si>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</si>
  <si>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</si>
  <si>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</si>
  <si>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</si>
  <si>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</si>
  <si>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</si>
  <si>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</si>
  <si>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</si>
  <si>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</si>
  <si>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</si>
  <si>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</si>
  <si>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</si>
  <si>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</si>
  <si>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</si>
  <si>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</si>
  <si>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</si>
  <si>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</si>
  <si>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</si>
  <si>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</si>
  <si>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</si>
  <si>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</si>
  <si>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</si>
  <si>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</si>
  <si>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</si>
  <si>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</si>
  <si>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</si>
  <si>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</si>
  <si>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</si>
  <si>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</si>
  <si>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</si>
  <si>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</si>
  <si>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</si>
  <si>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</si>
  <si>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</si>
  <si>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</si>
  <si>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</si>
  <si>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</si>
  <si>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</si>
  <si>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</si>
  <si>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</si>
  <si>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</si>
  <si>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</si>
  <si>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</si>
  <si>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</si>
  <si>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</si>
  <si>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</si>
  <si>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</si>
  <si>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</si>
  <si>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</si>
  <si>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</si>
  <si>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</si>
  <si>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</si>
  <si>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</si>
  <si>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</si>
  <si>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</si>
  <si>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</si>
  <si>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</si>
  <si>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</si>
  <si>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</si>
  <si>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</si>
  <si>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</si>
  <si>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</si>
  <si>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</si>
  <si>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</si>
  <si>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</si>
  <si>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</si>
  <si>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</si>
  <si>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</si>
  <si>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</si>
  <si>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</si>
  <si>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</si>
  <si>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</si>
  <si>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</si>
  <si>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</si>
  <si>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</si>
  <si>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</si>
  <si>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</si>
  <si>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</si>
  <si>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</si>
  <si>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</si>
  <si>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</si>
  <si>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</si>
  <si>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</si>
  <si>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</si>
  <si>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</si>
  <si>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</si>
  <si>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</si>
  <si>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</si>
  <si>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</si>
  <si>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</si>
  <si>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</si>
  <si>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</si>
  <si>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</si>
  <si>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</si>
  <si>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</si>
  <si>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</si>
  <si>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</si>
  <si>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</si>
  <si>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</si>
  <si>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</si>
  <si>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</si>
  <si>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</si>
  <si>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</si>
  <si>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</si>
  <si>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</si>
  <si>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</si>
  <si>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</si>
  <si>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</si>
  <si>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</si>
  <si>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</si>
  <si>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</si>
  <si>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</si>
  <si>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</si>
  <si>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</si>
  <si>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</si>
  <si>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</si>
  <si>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</si>
  <si>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</si>
  <si>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</si>
  <si>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</si>
  <si>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</si>
  <si>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</si>
  <si>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</si>
  <si>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</si>
  <si>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</si>
  <si>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</si>
  <si>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</si>
  <si>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</si>
  <si>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</si>
  <si>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</si>
  <si>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</si>
  <si>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</si>
  <si>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</si>
  <si>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</si>
  <si>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</si>
  <si>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</si>
  <si>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</si>
  <si>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</si>
  <si>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</si>
  <si>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</si>
  <si>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</si>
  <si>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</si>
  <si>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</si>
  <si>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</si>
  <si>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</si>
  <si>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</si>
  <si>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</si>
  <si>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</si>
  <si>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</si>
  <si>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</si>
  <si>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</si>
  <si>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</si>
  <si>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</si>
  <si>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</si>
  <si>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</si>
  <si>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</si>
  <si>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</si>
  <si>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</si>
  <si>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</si>
  <si>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</si>
  <si>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</si>
  <si>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</si>
  <si>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</si>
  <si>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</si>
  <si>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</si>
  <si>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</si>
  <si>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</si>
  <si>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</si>
  <si>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</si>
  <si>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</si>
  <si>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</si>
  <si>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</si>
  <si>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</si>
  <si>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</si>
  <si>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</si>
  <si>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</si>
  <si>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</si>
  <si>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</si>
  <si>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</si>
  <si>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</si>
  <si>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</si>
  <si>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</si>
  <si>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</si>
  <si>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</si>
  <si>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</si>
  <si>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</si>
  <si>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</si>
  <si>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</si>
  <si>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</si>
  <si>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</si>
  <si>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</si>
  <si>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</si>
  <si>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</si>
  <si>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</si>
  <si>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</si>
  <si>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</si>
  <si>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</si>
  <si>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</si>
  <si>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</si>
  <si>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</si>
  <si>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</si>
  <si>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</si>
  <si>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</si>
  <si>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</si>
  <si>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</si>
  <si>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</si>
  <si>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</si>
  <si>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</si>
  <si>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</si>
  <si>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</si>
  <si>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</si>
  <si>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</si>
  <si>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</si>
  <si>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</si>
  <si>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</si>
  <si>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</si>
  <si>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</si>
  <si>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</si>
  <si>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</si>
  <si>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</si>
  <si>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</si>
  <si>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</si>
  <si>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</si>
  <si>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</si>
  <si>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</si>
  <si>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</si>
  <si>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</si>
  <si>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</si>
  <si>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</si>
  <si>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</si>
  <si>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</si>
  <si>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</si>
  <si>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</si>
  <si>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</si>
  <si>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</si>
  <si>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</si>
  <si>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</si>
  <si>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</si>
  <si>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</si>
  <si>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</si>
  <si>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</si>
  <si>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</si>
  <si>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</si>
  <si>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</si>
  <si>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</si>
  <si>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</si>
  <si>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</si>
  <si>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</si>
  <si>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</si>
  <si>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</si>
  <si>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</si>
  <si>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</si>
  <si>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</si>
  <si>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</si>
  <si>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</si>
  <si>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</si>
  <si>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</si>
  <si>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</si>
  <si>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</si>
  <si>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</si>
  <si>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</si>
  <si>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</si>
  <si>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</si>
  <si>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</si>
  <si>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</si>
  <si>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</si>
  <si>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</si>
  <si>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</si>
  <si>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</si>
  <si>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</si>
  <si>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</si>
  <si>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</si>
  <si>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</si>
  <si>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</si>
  <si>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</si>
  <si>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</si>
  <si>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</si>
  <si>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</si>
  <si>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</si>
  <si>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</si>
  <si>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</si>
  <si>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</si>
  <si>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</si>
  <si>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</si>
  <si>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</si>
  <si>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</si>
  <si>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</si>
  <si>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</si>
  <si>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</si>
  <si>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</si>
  <si>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</si>
  <si>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</si>
  <si>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</si>
  <si>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</si>
  <si>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</si>
  <si>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</si>
  <si>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</si>
  <si>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</si>
  <si>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</si>
  <si>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</si>
  <si>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</si>
  <si>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</si>
  <si>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</si>
  <si>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</si>
  <si>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</si>
  <si>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</si>
  <si>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</si>
  <si>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</si>
  <si>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</si>
  <si>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</si>
  <si>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</si>
  <si>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</si>
  <si>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</si>
  <si>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</si>
  <si>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</si>
  <si>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</si>
  <si>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</si>
  <si>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</si>
  <si>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</si>
  <si>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</si>
  <si>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</si>
  <si>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</si>
  <si>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</si>
  <si>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</si>
  <si>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</si>
  <si>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</si>
  <si>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</si>
  <si>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</si>
  <si>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</si>
  <si>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</si>
  <si>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</si>
  <si>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</si>
  <si>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</si>
  <si>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</si>
  <si>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</si>
  <si>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</si>
  <si>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</si>
  <si>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</si>
  <si>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</si>
  <si>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</si>
  <si>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</si>
  <si>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</si>
  <si>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</si>
  <si>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</si>
  <si>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</si>
  <si>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</si>
  <si>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</si>
  <si>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</si>
  <si>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</si>
  <si>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</si>
  <si>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</si>
  <si>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</si>
  <si>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</si>
  <si>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</si>
  <si>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</si>
  <si>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</si>
  <si>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</si>
  <si>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</si>
  <si>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</si>
  <si>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</si>
  <si>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</si>
  <si>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</si>
  <si>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</si>
  <si>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</si>
  <si>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</si>
  <si>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</si>
  <si>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</si>
  <si>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</si>
  <si>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</si>
  <si>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</si>
  <si>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</si>
  <si>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</si>
  <si>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</si>
  <si>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</si>
  <si>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</si>
  <si>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</si>
  <si>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</si>
  <si>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</si>
  <si>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</si>
  <si>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</si>
  <si>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</si>
  <si>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</si>
  <si>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</si>
  <si>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</si>
  <si>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</si>
  <si>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</si>
  <si>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</si>
  <si>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</si>
  <si>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</si>
  <si>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</si>
  <si>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</si>
  <si>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</si>
  <si>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</si>
  <si>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</si>
  <si>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</si>
  <si>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</si>
  <si>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</si>
  <si>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</si>
  <si>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</si>
  <si>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</si>
  <si>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</si>
  <si>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</si>
  <si>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</si>
  <si>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</si>
  <si>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</si>
  <si>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</si>
  <si>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</si>
  <si>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</si>
  <si>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</si>
  <si>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</si>
  <si>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</si>
  <si>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</si>
  <si>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</si>
  <si>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</si>
  <si>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</si>
  <si>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</si>
  <si>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</si>
  <si>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</si>
  <si>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</si>
  <si>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</si>
  <si>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</si>
  <si>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</si>
  <si>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</si>
  <si>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</si>
  <si>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</si>
  <si>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</si>
  <si>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</si>
  <si>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</si>
  <si>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</si>
  <si>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</si>
  <si>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</si>
  <si>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</si>
  <si>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</si>
  <si>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</si>
  <si>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</si>
  <si>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</si>
  <si>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</si>
  <si>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</si>
  <si>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</si>
  <si>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</si>
  <si>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</si>
  <si>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</si>
  <si>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</si>
  <si>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</si>
  <si>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</si>
  <si>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</si>
  <si>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</si>
  <si>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</si>
  <si>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</si>
  <si>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</si>
  <si>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</si>
  <si>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</si>
  <si>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</si>
  <si>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</si>
  <si>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</si>
  <si>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</si>
  <si>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</si>
  <si>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</si>
  <si>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</si>
  <si>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</si>
  <si>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</si>
  <si>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</si>
  <si>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</si>
  <si>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</si>
  <si>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</si>
  <si>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</si>
  <si>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</si>
  <si>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</si>
  <si>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</si>
  <si>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</si>
  <si>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</si>
  <si>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</si>
  <si>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</si>
  <si>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</si>
  <si>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</si>
  <si>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</si>
  <si>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</si>
  <si>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</si>
  <si>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</si>
  <si>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</si>
  <si>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</si>
  <si>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</si>
  <si>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</si>
  <si>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</si>
  <si>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</si>
  <si>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</si>
  <si>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</si>
  <si>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</si>
  <si>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</si>
  <si>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</si>
  <si>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</si>
  <si>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</si>
  <si>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</si>
  <si>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</si>
  <si>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</si>
  <si>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</si>
  <si>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</si>
  <si>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</si>
  <si>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</si>
  <si>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</si>
  <si>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</si>
  <si>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</si>
  <si>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</si>
  <si>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</si>
  <si>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</si>
  <si>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</si>
  <si>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</si>
  <si>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</si>
  <si>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</si>
  <si>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</si>
  <si>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</si>
  <si>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</si>
  <si>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</si>
  <si>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</si>
  <si>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</si>
  <si>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</si>
  <si>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</si>
  <si>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</si>
  <si>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</si>
  <si>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</si>
  <si>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</si>
  <si>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</si>
  <si>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</si>
  <si>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</si>
  <si>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</si>
  <si>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</si>
  <si>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</si>
  <si>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</si>
  <si>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</si>
  <si>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</si>
  <si>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</si>
  <si>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</si>
  <si>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</si>
  <si>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</si>
  <si>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</si>
  <si>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</si>
  <si>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</si>
  <si>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</si>
  <si>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</si>
  <si>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</si>
  <si>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</si>
  <si>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</si>
  <si>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</si>
  <si>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</si>
  <si>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</si>
  <si>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</si>
  <si>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</si>
  <si>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</si>
  <si>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</si>
  <si>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</si>
  <si>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</si>
  <si>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</si>
  <si>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</si>
  <si>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</si>
  <si>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</si>
  <si>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</si>
  <si>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</si>
  <si>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</si>
  <si>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</si>
  <si>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</si>
  <si>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</si>
  <si>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</si>
  <si>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</si>
  <si>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</si>
  <si>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</si>
  <si>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</si>
  <si>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</si>
  <si>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</si>
  <si>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</si>
  <si>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</si>
  <si>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</si>
  <si>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</si>
  <si>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</si>
  <si>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</si>
  <si>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</si>
  <si>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</si>
  <si>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</si>
  <si>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</si>
  <si>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</si>
  <si>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</si>
  <si>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</si>
  <si>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</si>
  <si>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</si>
  <si>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</si>
  <si>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</si>
  <si>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</si>
  <si>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</si>
  <si>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</si>
  <si>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</si>
  <si>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</si>
  <si>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</si>
  <si>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</si>
  <si>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</si>
  <si>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</si>
  <si>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</si>
  <si>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</si>
  <si>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</si>
  <si>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</si>
  <si>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</si>
  <si>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</si>
  <si>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</si>
  <si>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</si>
  <si>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</si>
  <si>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</si>
  <si>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</si>
  <si>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</si>
  <si>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</si>
  <si>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</si>
  <si>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</si>
  <si>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</si>
  <si>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</si>
  <si>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</si>
  <si>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</si>
  <si>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</si>
  <si>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</si>
  <si>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</si>
  <si>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</si>
  <si>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</si>
  <si>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</si>
  <si>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</si>
  <si>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</si>
  <si>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</si>
  <si>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</si>
  <si>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</si>
  <si>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</si>
  <si>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</si>
  <si>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</si>
  <si>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</si>
  <si>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</si>
  <si>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</si>
  <si>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</si>
  <si>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</si>
  <si>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</si>
  <si>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</si>
  <si>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</si>
  <si>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</si>
  <si>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</si>
  <si>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</si>
  <si>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</si>
  <si>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</si>
  <si>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</si>
  <si>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</si>
  <si>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</si>
  <si>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</si>
  <si>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</si>
  <si>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</si>
  <si>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</si>
  <si>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</si>
  <si>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</si>
  <si>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</si>
  <si>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</si>
  <si>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</si>
  <si>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</si>
  <si>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</si>
  <si>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</si>
  <si>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</si>
  <si>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</si>
  <si>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</si>
  <si>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</si>
  <si>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</si>
  <si>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</si>
  <si>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</si>
  <si>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</si>
  <si>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</si>
  <si>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</si>
  <si>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</si>
  <si>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</si>
  <si>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</si>
  <si>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</si>
  <si>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</si>
  <si>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</si>
  <si>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</si>
  <si>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</si>
  <si>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</si>
  <si>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</si>
  <si>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</si>
  <si>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</si>
  <si>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</si>
  <si>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</si>
  <si>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</si>
  <si>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</si>
  <si>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</si>
  <si>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</si>
  <si>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</si>
  <si>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</si>
  <si>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</si>
  <si>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</si>
  <si>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</si>
  <si>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</si>
  <si>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</si>
  <si>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</si>
  <si>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</si>
  <si>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</si>
  <si>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</si>
  <si>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</si>
  <si>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</si>
  <si>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</si>
  <si>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</si>
  <si>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</si>
  <si>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</si>
  <si>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</si>
  <si>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</si>
  <si>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</si>
  <si>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</si>
  <si>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</si>
  <si>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</si>
  <si>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</si>
  <si>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</si>
  <si>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</si>
  <si>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</si>
  <si>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</si>
  <si>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</si>
  <si>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</si>
  <si>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</si>
  <si>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</si>
  <si>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</si>
  <si>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</si>
  <si>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</si>
  <si>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</si>
  <si>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</si>
  <si>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</si>
  <si>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</si>
  <si>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</si>
  <si>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</si>
  <si>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</si>
  <si>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</si>
  <si>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</si>
  <si>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</si>
  <si>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</si>
  <si>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</si>
  <si>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</si>
  <si>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</si>
  <si>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</si>
  <si>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</si>
  <si>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</si>
  <si>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</si>
  <si>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</si>
  <si>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</si>
  <si>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</si>
  <si>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</si>
  <si>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</si>
  <si>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</si>
  <si>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</si>
  <si>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</si>
  <si>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</si>
  <si>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</si>
  <si>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</si>
  <si>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</si>
  <si>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</si>
  <si>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</si>
  <si>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</si>
  <si>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</si>
  <si>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</si>
  <si>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</si>
  <si>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</si>
  <si>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</si>
  <si>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</si>
  <si>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</si>
  <si>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</si>
  <si>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</si>
  <si>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</si>
  <si>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</si>
  <si>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</si>
  <si>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</si>
  <si>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</si>
  <si>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</si>
  <si>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</si>
  <si>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</si>
  <si>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</si>
  <si>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</si>
  <si>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</si>
  <si>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</si>
  <si>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</si>
  <si>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</si>
  <si>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</si>
  <si>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</si>
  <si>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</si>
  <si>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</si>
  <si>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</si>
  <si>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</si>
  <si>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</si>
  <si>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</si>
  <si>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</si>
  <si>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</si>
  <si>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</si>
  <si>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</si>
  <si>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</si>
  <si>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</si>
  <si>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</si>
  <si>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</si>
  <si>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</si>
  <si>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</si>
  <si>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</si>
  <si>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</si>
  <si>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</si>
  <si>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</si>
  <si>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</si>
  <si>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</si>
  <si>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</si>
  <si>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</si>
  <si>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</si>
  <si>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</si>
  <si>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</si>
  <si>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</si>
  <si>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</si>
  <si>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</si>
  <si>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</si>
  <si>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</si>
  <si>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</si>
  <si>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</si>
  <si>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</si>
  <si>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</si>
  <si>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</si>
  <si>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</si>
  <si>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</si>
  <si>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</si>
  <si>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</si>
  <si>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</si>
  <si>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</si>
  <si>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</si>
  <si>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</si>
  <si>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</si>
  <si>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</si>
  <si>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</si>
  <si>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</si>
  <si>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</si>
  <si>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</si>
  <si>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</si>
  <si>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</si>
  <si>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</si>
  <si>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</si>
  <si>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</si>
  <si>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</si>
  <si>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</si>
  <si>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</si>
  <si>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</si>
  <si>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</si>
  <si>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</si>
  <si>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</si>
  <si>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</si>
  <si>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</si>
  <si>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</si>
  <si>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</si>
  <si>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</si>
  <si>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</si>
  <si>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</si>
  <si>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</si>
  <si>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</si>
  <si>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</si>
  <si>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</si>
  <si>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</si>
  <si>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</si>
  <si>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</si>
  <si>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</si>
  <si>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</si>
  <si>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</si>
  <si>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</si>
  <si>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</si>
  <si>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</si>
  <si>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</si>
  <si>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</si>
  <si>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</si>
  <si>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</si>
  <si>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</si>
  <si>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</si>
  <si>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</si>
  <si>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</si>
  <si>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</si>
  <si>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</si>
  <si>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</si>
  <si>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</si>
  <si>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</si>
  <si>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</si>
  <si>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</si>
  <si>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</si>
  <si>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</si>
  <si>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</si>
  <si>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</si>
  <si>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</si>
  <si>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</si>
  <si>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</si>
  <si>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</si>
  <si>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</si>
  <si>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</si>
  <si>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</si>
  <si>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</si>
  <si>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</si>
  <si>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</si>
  <si>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</si>
  <si>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</si>
  <si>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</si>
  <si>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</si>
  <si>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</si>
  <si>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</si>
  <si>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</si>
  <si>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</si>
  <si>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</si>
  <si>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</si>
  <si>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</si>
  <si>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</si>
  <si>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</si>
  <si>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</si>
  <si>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</si>
  <si>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</si>
  <si>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</si>
  <si>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</si>
  <si>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</si>
  <si>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</si>
  <si>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</si>
  <si>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</si>
  <si>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</si>
  <si>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</si>
  <si>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</si>
  <si>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</si>
  <si>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</si>
  <si>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</si>
  <si>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</si>
  <si>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</si>
  <si>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</si>
  <si>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</si>
  <si>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</si>
  <si>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</si>
  <si>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</si>
  <si>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</si>
  <si>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</si>
  <si>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</si>
  <si>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</si>
  <si>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</si>
  <si>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</si>
  <si>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</si>
  <si>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</si>
  <si>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</si>
  <si>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</si>
  <si>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</si>
  <si>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</si>
  <si>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</si>
  <si>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</si>
  <si>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</si>
  <si>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</si>
  <si>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</si>
  <si>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</si>
  <si>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</si>
  <si>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</si>
  <si>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</si>
  <si>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</si>
  <si>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</si>
  <si>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</si>
  <si>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</si>
  <si>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</si>
  <si>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</si>
  <si>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</si>
  <si>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</si>
  <si>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</si>
  <si>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</si>
  <si>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</si>
  <si>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</si>
  <si>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</si>
  <si>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</si>
  <si>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</si>
  <si>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</si>
  <si>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</si>
  <si>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</si>
  <si>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</si>
  <si>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</si>
  <si>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</si>
  <si>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</si>
  <si>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</si>
  <si>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</si>
  <si>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</si>
  <si>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</si>
  <si>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</si>
  <si>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</si>
  <si>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</si>
  <si>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</si>
  <si>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</si>
  <si>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</si>
  <si>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</si>
  <si>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</si>
  <si>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</si>
  <si>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</si>
  <si>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</si>
  <si>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</si>
  <si>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</si>
  <si>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</si>
  <si>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</si>
  <si>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</si>
  <si>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</si>
  <si>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</si>
  <si>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</si>
  <si>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</si>
  <si>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</si>
  <si>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</si>
  <si>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</si>
  <si>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</si>
  <si>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</si>
  <si>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</si>
  <si>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</si>
  <si>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</si>
  <si>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</si>
  <si>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</si>
  <si>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</si>
  <si>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</si>
  <si>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</si>
  <si>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</si>
  <si>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</si>
  <si>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</si>
  <si>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</si>
  <si>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</si>
  <si>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</si>
  <si>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</si>
  <si>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</si>
  <si>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</si>
  <si>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</si>
  <si>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</si>
  <si>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</si>
  <si>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</si>
  <si>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</si>
  <si>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</si>
  <si>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</si>
  <si>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</si>
  <si>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</si>
  <si>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</si>
  <si>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</si>
  <si>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</si>
  <si>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</si>
  <si>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</si>
  <si>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</si>
  <si>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</si>
  <si>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</si>
  <si>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</si>
  <si>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</si>
  <si>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</si>
  <si>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</si>
  <si>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</si>
  <si>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</si>
  <si>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</si>
  <si>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</si>
  <si>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</si>
  <si>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</si>
  <si>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</si>
  <si>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</si>
  <si>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</si>
  <si>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</si>
  <si>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</si>
  <si>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</si>
  <si>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</si>
  <si>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</si>
  <si>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</si>
  <si>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</si>
  <si>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</si>
  <si>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</si>
  <si>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</si>
  <si>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</si>
  <si>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</si>
  <si>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</si>
  <si>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</si>
  <si>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</si>
  <si>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</si>
  <si>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</si>
  <si>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</si>
  <si>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</si>
  <si>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</si>
  <si>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</si>
  <si>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</si>
  <si>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</si>
  <si>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</si>
  <si>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</si>
  <si>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</si>
  <si>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</si>
  <si>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</si>
  <si>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</si>
  <si>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</si>
  <si>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</si>
  <si>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</si>
  <si>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</si>
  <si>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</si>
  <si>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</si>
  <si>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</si>
  <si>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</si>
  <si>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</si>
  <si>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</si>
  <si>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</si>
  <si>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</si>
  <si>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</si>
  <si>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</si>
  <si>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</si>
  <si>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</si>
  <si>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</si>
  <si>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</si>
  <si>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</si>
  <si>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</si>
  <si>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</si>
  <si>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</si>
  <si>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</si>
  <si>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</si>
  <si>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</si>
  <si>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</si>
  <si>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</si>
  <si>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</si>
  <si>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</si>
  <si>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</si>
  <si>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</si>
  <si>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</si>
  <si>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</si>
  <si>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</si>
  <si>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</si>
  <si>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</si>
  <si>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</si>
  <si>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</si>
  <si>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</si>
  <si>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</si>
  <si>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</si>
  <si>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</si>
  <si>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</si>
  <si>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</si>
  <si>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</si>
  <si>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</si>
  <si>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</si>
  <si>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</si>
  <si>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</si>
  <si>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</si>
  <si>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</si>
  <si>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</si>
  <si>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</si>
  <si>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</si>
  <si>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</si>
  <si>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</si>
  <si>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</si>
  <si>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</si>
  <si>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</si>
  <si>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</si>
  <si>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</si>
  <si>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</si>
  <si>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</si>
  <si>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</si>
  <si>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</si>
  <si>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</si>
  <si>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</si>
  <si>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</si>
  <si>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</si>
  <si>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</si>
  <si>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</si>
  <si>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</si>
  <si>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</si>
  <si>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</si>
  <si>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</si>
  <si>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</si>
  <si>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</si>
  <si>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</si>
  <si>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</si>
  <si>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</si>
  <si>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</si>
  <si>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</si>
  <si>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</si>
  <si>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</si>
  <si>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</si>
  <si>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</si>
  <si>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</si>
  <si>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</si>
  <si>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</si>
  <si>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</si>
  <si>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</si>
  <si>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</si>
  <si>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</si>
  <si>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</si>
  <si>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</si>
  <si>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</si>
  <si>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</si>
  <si>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</si>
  <si>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</si>
  <si>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</si>
  <si>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</si>
  <si>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</si>
  <si>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</si>
  <si>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</si>
  <si>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</si>
  <si>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</si>
  <si>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</si>
  <si>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</si>
  <si>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</si>
  <si>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</si>
  <si>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</si>
  <si>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</si>
  <si>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</si>
  <si>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</si>
  <si>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</si>
  <si>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</si>
  <si>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</si>
  <si>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</si>
  <si>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</si>
  <si>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</si>
  <si>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</si>
  <si>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</si>
  <si>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</si>
  <si>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</si>
  <si>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</si>
  <si>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</si>
  <si>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</si>
  <si>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</si>
  <si>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</si>
  <si>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</si>
  <si>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</si>
  <si>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</si>
  <si>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</si>
  <si>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</si>
  <si>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</si>
  <si>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</si>
  <si>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</si>
  <si>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</si>
  <si>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</si>
  <si>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</si>
  <si>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</si>
  <si>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</si>
  <si>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</si>
  <si>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</si>
  <si>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</si>
  <si>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</si>
  <si>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</si>
  <si>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</si>
  <si>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</si>
  <si>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</si>
  <si>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</si>
  <si>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</si>
  <si>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</si>
  <si>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</si>
  <si>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</si>
  <si>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</si>
  <si>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</si>
  <si>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</si>
  <si>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</si>
  <si>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</si>
  <si>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</si>
  <si>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</si>
  <si>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</si>
  <si>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</si>
  <si>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</si>
  <si>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</si>
  <si>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</si>
  <si>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</si>
  <si>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</si>
  <si>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</si>
  <si>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</si>
  <si>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</si>
  <si>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</si>
  <si>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</si>
  <si>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</si>
  <si>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</si>
  <si>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</si>
  <si>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</si>
  <si>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</si>
  <si>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</si>
  <si>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</si>
  <si>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</si>
  <si>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</si>
  <si>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</si>
  <si>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</si>
  <si>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</si>
  <si>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</si>
  <si>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</si>
  <si>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</si>
  <si>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</si>
  <si>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</si>
  <si>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</si>
  <si>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</si>
  <si>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</si>
  <si>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</si>
  <si>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</si>
  <si>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</si>
  <si>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</si>
  <si>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</si>
  <si>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</si>
  <si>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</si>
  <si>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</si>
  <si>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</si>
  <si>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</si>
  <si>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</si>
  <si>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</si>
  <si>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</si>
  <si>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</si>
  <si>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</si>
  <si>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</si>
  <si>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</si>
  <si>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</si>
  <si>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</si>
  <si>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</si>
  <si>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</si>
  <si>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</si>
  <si>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</si>
  <si>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</si>
  <si>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</si>
  <si>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</si>
  <si>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</si>
  <si>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</si>
  <si>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</si>
  <si>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</si>
  <si>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</si>
  <si>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</si>
  <si>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</si>
  <si>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</si>
  <si>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</si>
  <si>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</si>
  <si>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</si>
  <si>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</si>
  <si>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</si>
  <si>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</si>
  <si>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</si>
  <si>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</si>
  <si>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</si>
  <si>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</si>
  <si>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</si>
  <si>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</si>
  <si>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</si>
  <si>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</si>
  <si>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</si>
  <si>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</si>
  <si>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</si>
  <si>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</si>
  <si>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</si>
  <si>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</si>
  <si>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</si>
  <si>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</si>
  <si>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</si>
  <si>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</si>
  <si>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</si>
  <si>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</si>
  <si>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</si>
  <si>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</si>
  <si>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</si>
  <si>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</si>
  <si>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</si>
  <si>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</si>
  <si>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</si>
  <si>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</si>
  <si>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</si>
  <si>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</si>
  <si>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</si>
  <si>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</si>
  <si>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</si>
  <si>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</si>
  <si>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</si>
  <si>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</si>
  <si>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</si>
  <si>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</si>
  <si>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</si>
  <si>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</si>
  <si>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</si>
  <si>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</si>
  <si>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</si>
  <si>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</si>
  <si>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</si>
  <si>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</si>
  <si>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</si>
  <si>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</si>
  <si>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</si>
  <si>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</si>
  <si>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</si>
  <si>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</si>
  <si>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</si>
  <si>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</si>
  <si>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</si>
  <si>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</si>
  <si>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</si>
  <si>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</si>
  <si>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</si>
  <si>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</si>
  <si>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</si>
  <si>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</si>
  <si>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</si>
  <si>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</si>
  <si>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</si>
  <si>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</si>
  <si>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</si>
  <si>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</si>
  <si>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</si>
  <si>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</si>
  <si>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</si>
  <si>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</si>
  <si>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</si>
  <si>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</si>
  <si>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</si>
  <si>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</si>
  <si>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</si>
  <si>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</si>
  <si>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</si>
  <si>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</si>
  <si>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</si>
  <si>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</si>
  <si>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</si>
  <si>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</si>
  <si>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</si>
  <si>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</si>
  <si>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</si>
  <si>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</si>
  <si>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</si>
  <si>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</si>
  <si>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</si>
  <si>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</si>
  <si>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</si>
  <si>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</si>
  <si>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</si>
  <si>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</si>
  <si>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</si>
  <si>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</si>
  <si>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</si>
  <si>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</si>
  <si>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</si>
  <si>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</si>
  <si>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</si>
  <si>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</si>
  <si>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</si>
  <si>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</si>
  <si>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</si>
  <si>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</si>
  <si>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</si>
  <si>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</si>
  <si>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</si>
  <si>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</si>
  <si>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</si>
  <si>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</si>
  <si>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</si>
  <si>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</si>
  <si>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</si>
  <si>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</si>
  <si>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</si>
  <si>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</si>
  <si>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</si>
  <si>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</si>
  <si>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</si>
  <si>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</si>
  <si>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</si>
  <si>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</si>
  <si>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</si>
  <si>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</si>
  <si>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</si>
  <si>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</si>
  <si>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</si>
  <si>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</si>
  <si>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</si>
  <si>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</si>
  <si>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</si>
  <si>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</si>
  <si>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</si>
  <si>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</si>
  <si>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</si>
  <si>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</si>
  <si>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</si>
  <si>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</si>
  <si>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</si>
  <si>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</si>
  <si>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</si>
  <si>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</si>
  <si>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</si>
  <si>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</si>
  <si>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</si>
  <si>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</si>
  <si>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</si>
  <si>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</si>
  <si>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</si>
  <si>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</si>
  <si>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</si>
  <si>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</si>
  <si>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</si>
  <si>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</si>
  <si>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</si>
  <si>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</si>
  <si>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</si>
  <si>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</si>
  <si>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</si>
  <si>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</si>
  <si>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</si>
  <si>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</si>
  <si>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</si>
  <si>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</si>
  <si>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</si>
  <si>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</si>
  <si>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</si>
  <si>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</si>
  <si>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</si>
  <si>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</si>
  <si>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</si>
  <si>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</si>
  <si>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</si>
  <si>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</si>
  <si>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</si>
  <si>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</si>
  <si>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</si>
  <si>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</si>
  <si>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</si>
  <si>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</si>
  <si>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</si>
  <si>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</si>
  <si>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</si>
  <si>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</si>
  <si>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</si>
  <si>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</si>
  <si>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</si>
  <si>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</si>
  <si>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</si>
  <si>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</si>
  <si>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</si>
  <si>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</si>
  <si>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</si>
  <si>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</si>
  <si>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</si>
  <si>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</si>
  <si>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</si>
  <si>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</si>
  <si>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</si>
  <si>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</si>
  <si>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</si>
  <si>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</si>
  <si>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</si>
  <si>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</si>
  <si>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</si>
  <si>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</si>
  <si>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</si>
  <si>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</si>
  <si>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</si>
  <si>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</si>
  <si>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</si>
  <si>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</si>
  <si>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</si>
  <si>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</si>
  <si>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</si>
  <si>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</si>
  <si>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</si>
  <si>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</si>
  <si>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</si>
  <si>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</si>
  <si>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</si>
  <si>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</si>
  <si>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</si>
  <si>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</si>
  <si>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</si>
  <si>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</si>
  <si>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</si>
  <si>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</si>
  <si>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</si>
  <si>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</si>
  <si>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</si>
  <si>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</si>
  <si>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</si>
  <si>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</si>
  <si>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</si>
  <si>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</si>
  <si>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</si>
  <si>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</si>
  <si>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</si>
  <si>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</si>
  <si>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</si>
  <si>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</si>
  <si>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</si>
  <si>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</si>
  <si>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</si>
  <si>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</si>
  <si>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</si>
  <si>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</si>
  <si>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</si>
  <si>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</si>
  <si>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</si>
  <si>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</si>
  <si>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</si>
  <si>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</si>
  <si>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</si>
  <si>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</si>
  <si>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</si>
  <si>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</si>
  <si>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</si>
  <si>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</si>
  <si>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</si>
  <si>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</si>
  <si>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</si>
  <si>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</si>
  <si>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</si>
  <si>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</si>
  <si>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</si>
  <si>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</si>
  <si>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</si>
  <si>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</si>
  <si>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</si>
  <si>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</si>
  <si>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</si>
  <si>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</si>
  <si>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</si>
  <si>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</si>
  <si>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</si>
  <si>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</si>
  <si>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</si>
  <si>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</si>
  <si>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</si>
  <si>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</si>
  <si>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</si>
  <si>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</si>
  <si>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</si>
  <si>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</si>
  <si>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</si>
  <si>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</si>
  <si>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</si>
  <si>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</si>
  <si>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</si>
  <si>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</si>
  <si>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</si>
  <si>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</si>
  <si>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</si>
  <si>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</si>
  <si>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</si>
  <si>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</si>
  <si>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</si>
  <si>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</si>
  <si>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</si>
  <si>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</si>
  <si>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</si>
  <si>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</si>
  <si>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</si>
  <si>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</si>
  <si>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</si>
  <si>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</si>
  <si>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</si>
  <si>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</si>
  <si>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</si>
  <si>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</si>
  <si>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</si>
  <si>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</si>
  <si>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</si>
  <si>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</si>
  <si>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</si>
  <si>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</si>
  <si>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</si>
  <si>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</si>
  <si>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</si>
  <si>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</si>
  <si>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</si>
  <si>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</si>
  <si>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</si>
  <si>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</si>
  <si>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</si>
  <si>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</si>
  <si>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</si>
  <si>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</si>
  <si>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</si>
  <si>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</si>
  <si>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</si>
  <si>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</si>
  <si>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</si>
  <si>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</si>
  <si>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</si>
  <si>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</si>
  <si>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</si>
  <si>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</si>
  <si>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</si>
  <si>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</si>
  <si>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</si>
  <si>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</si>
  <si>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</si>
  <si>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</si>
  <si>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</si>
  <si>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</si>
  <si>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</si>
  <si>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</si>
  <si>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</si>
  <si>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</si>
  <si>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</si>
  <si>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</si>
  <si>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</si>
  <si>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</si>
  <si>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</si>
  <si>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</si>
  <si>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</si>
  <si>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</si>
  <si>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</si>
  <si>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</si>
  <si>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</si>
  <si>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</si>
  <si>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</si>
  <si>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</si>
  <si>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</si>
  <si>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</si>
  <si>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</si>
  <si>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</si>
  <si>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</si>
  <si>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</si>
  <si>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</si>
  <si>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</si>
  <si>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</si>
  <si>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</si>
  <si>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</si>
  <si>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</si>
  <si>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</si>
  <si>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</si>
  <si>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</si>
  <si>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</si>
  <si>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</si>
  <si>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</si>
  <si>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</si>
  <si>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</si>
  <si>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</si>
  <si>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</si>
  <si>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</si>
  <si>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</si>
  <si>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</si>
  <si>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</si>
  <si>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</si>
  <si>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</si>
  <si>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</si>
  <si>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</si>
  <si>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</si>
  <si>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</si>
  <si>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</si>
  <si>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</si>
  <si>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</si>
  <si>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</si>
  <si>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</si>
  <si>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</si>
  <si>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</si>
  <si>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</si>
  <si>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</si>
  <si>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</si>
  <si>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</si>
  <si>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</si>
  <si>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</si>
  <si>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</si>
  <si>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</si>
  <si>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</si>
  <si>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</si>
  <si>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</si>
  <si>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</si>
  <si>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</si>
  <si>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</si>
  <si>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</si>
  <si>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</si>
  <si>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</si>
  <si>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</si>
  <si>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</si>
  <si>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</si>
  <si>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</si>
  <si>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</si>
  <si>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</si>
  <si>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</si>
  <si>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</si>
  <si>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</si>
  <si>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</si>
  <si>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</si>
  <si>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</si>
  <si>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</si>
  <si>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</si>
  <si>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</si>
  <si>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</si>
  <si>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</si>
  <si>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</si>
  <si>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</si>
  <si>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</si>
  <si>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</si>
  <si>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</si>
  <si>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</si>
  <si>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</si>
  <si>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</si>
  <si>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</si>
  <si>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</si>
  <si>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</si>
  <si>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</si>
  <si>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</si>
  <si>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</si>
  <si>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</si>
  <si>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</si>
  <si>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</si>
  <si>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</si>
  <si>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</si>
  <si>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</si>
  <si>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</si>
  <si>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</si>
  <si>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</si>
  <si>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</si>
  <si>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</si>
  <si>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</si>
  <si>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</si>
  <si>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</si>
  <si>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</si>
  <si>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</si>
  <si>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</si>
  <si>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</si>
  <si>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</si>
  <si>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</si>
  <si>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</si>
  <si>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</si>
  <si>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</si>
  <si>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</si>
  <si>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</si>
  <si>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</si>
  <si>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</si>
  <si>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</si>
  <si>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</si>
  <si>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</si>
  <si>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</si>
  <si>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</si>
  <si>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</si>
  <si>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</si>
  <si>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</si>
  <si>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</si>
  <si>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</si>
  <si>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</si>
  <si>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</si>
  <si>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</si>
  <si>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</si>
  <si>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</si>
  <si>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</si>
  <si>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</si>
  <si>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</si>
  <si>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</si>
  <si>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</si>
  <si>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</si>
  <si>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</si>
  <si>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</si>
  <si>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</si>
  <si>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</si>
  <si>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</si>
  <si>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</si>
  <si>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</si>
  <si>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</si>
  <si>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</si>
  <si>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</si>
  <si>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</si>
  <si>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</si>
  <si>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</si>
  <si>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</si>
  <si>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</si>
  <si>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</si>
  <si>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</si>
  <si>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</si>
  <si>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</si>
  <si>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</si>
  <si>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</si>
  <si>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</si>
  <si>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</si>
  <si>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</si>
  <si>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</si>
  <si>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</si>
  <si>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</si>
  <si>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</si>
  <si>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</si>
  <si>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</si>
  <si>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</si>
  <si>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</si>
  <si>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</si>
  <si>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</si>
  <si>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</si>
  <si>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</si>
  <si>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</si>
  <si>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</si>
  <si>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</si>
  <si>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</si>
  <si>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</si>
  <si>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</si>
  <si>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</si>
  <si>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</si>
  <si>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</si>
  <si>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</si>
  <si>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</si>
  <si>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</si>
  <si>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</si>
  <si>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</si>
  <si>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</si>
  <si>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</si>
  <si>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</si>
  <si>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</si>
  <si>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</si>
  <si>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</si>
  <si>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</si>
  <si>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</si>
  <si>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</si>
  <si>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</si>
  <si>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</si>
  <si>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</si>
  <si>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</si>
  <si>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</si>
  <si>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</si>
  <si>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</si>
  <si>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</si>
  <si>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</si>
  <si>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</si>
  <si>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</si>
  <si>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</si>
  <si>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</si>
  <si>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</si>
  <si>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</si>
  <si>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</si>
  <si>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</si>
  <si>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</si>
  <si>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</si>
  <si>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</si>
  <si>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</si>
  <si>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</si>
  <si>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</si>
  <si>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</si>
  <si>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</si>
  <si>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</si>
  <si>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</si>
  <si>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</si>
  <si>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</si>
  <si>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</si>
  <si>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</si>
  <si>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</si>
  <si>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</si>
  <si>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</si>
  <si>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</si>
  <si>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</si>
  <si>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</si>
  <si>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</si>
  <si>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</si>
  <si>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</si>
  <si>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</si>
  <si>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</si>
  <si>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</si>
  <si>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</si>
  <si>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</si>
  <si>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</si>
  <si>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</si>
  <si>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</si>
  <si>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</si>
  <si>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</si>
  <si>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</si>
  <si>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</si>
  <si>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</si>
  <si>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</si>
  <si>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</si>
  <si>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</si>
  <si>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</si>
  <si>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</si>
  <si>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</si>
  <si>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</si>
  <si>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</si>
  <si>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</si>
  <si>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</si>
  <si>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</si>
  <si>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</si>
  <si>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</si>
  <si>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</si>
  <si>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</si>
  <si>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</si>
  <si>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</si>
  <si>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</si>
  <si>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</si>
  <si>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</si>
  <si>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</si>
  <si>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</si>
  <si>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</si>
  <si>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</si>
  <si>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</si>
  <si>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</si>
  <si>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</si>
  <si>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</si>
  <si>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</si>
  <si>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</si>
  <si>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</si>
  <si>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</si>
  <si>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</si>
  <si>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</si>
  <si>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</si>
  <si>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</si>
  <si>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</si>
  <si>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</si>
  <si>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</si>
  <si>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</si>
  <si>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</si>
  <si>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</si>
  <si>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</si>
  <si>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</si>
  <si>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</si>
  <si>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</si>
  <si>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</si>
  <si>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</si>
  <si>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</si>
  <si>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</si>
  <si>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</si>
  <si>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</si>
  <si>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</si>
  <si>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</si>
  <si>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</si>
  <si>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</si>
  <si>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</si>
  <si>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</si>
  <si>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</si>
  <si>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</si>
  <si>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</si>
  <si>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</si>
  <si>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</si>
  <si>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</si>
  <si>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</si>
  <si>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</si>
  <si>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</si>
  <si>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</si>
  <si>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</si>
  <si>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</si>
  <si>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</si>
  <si>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</si>
  <si>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</si>
  <si>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</si>
  <si>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</si>
  <si>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</si>
  <si>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</si>
  <si>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</si>
  <si>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</si>
  <si>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</si>
  <si>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</si>
  <si>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</si>
  <si>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</si>
  <si>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</si>
  <si>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</si>
  <si>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</si>
  <si>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</si>
  <si>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</si>
  <si>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</si>
  <si>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</si>
  <si>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</si>
  <si>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</si>
  <si>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</si>
  <si>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</si>
  <si>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</si>
  <si>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</si>
  <si>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</si>
  <si>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</si>
  <si>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</si>
  <si>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</si>
  <si>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</si>
  <si>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</si>
  <si>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</si>
  <si>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</si>
  <si>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</si>
  <si>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</si>
  <si>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</si>
  <si>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</si>
  <si>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</si>
  <si>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</si>
  <si>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</si>
  <si>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</si>
  <si>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</si>
  <si>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</si>
  <si>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</si>
  <si>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</si>
  <si>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</si>
  <si>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</si>
  <si>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</si>
  <si>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</si>
  <si>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</si>
  <si>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</si>
  <si>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</si>
  <si>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</si>
  <si>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</si>
  <si>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</si>
  <si>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</si>
  <si>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</si>
  <si>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</si>
  <si>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</si>
  <si>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</si>
  <si>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</si>
  <si>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</si>
  <si>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</si>
  <si>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</si>
  <si>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</si>
  <si>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</si>
  <si>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</si>
  <si>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</si>
  <si>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</si>
  <si>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</si>
  <si>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</si>
  <si>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</si>
  <si>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</si>
  <si>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</si>
  <si>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</si>
  <si>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</si>
  <si>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</si>
  <si>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</si>
  <si>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</si>
  <si>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</si>
  <si>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</si>
  <si>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</si>
  <si>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</si>
  <si>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</si>
  <si>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</si>
  <si>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</si>
  <si>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</si>
  <si>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</si>
  <si>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</si>
  <si>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</si>
  <si>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</si>
  <si>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</si>
  <si>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</si>
  <si>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</si>
  <si>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</si>
  <si>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</si>
  <si>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</si>
  <si>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</si>
  <si>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</si>
  <si>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</si>
  <si>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</si>
  <si>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</si>
  <si>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</si>
  <si>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</si>
  <si>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</si>
  <si>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</si>
  <si>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</si>
  <si>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</si>
  <si>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</si>
  <si>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</si>
  <si>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</si>
  <si>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</si>
  <si>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</si>
  <si>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</si>
  <si>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</si>
  <si>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</si>
  <si>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</si>
  <si>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</si>
  <si>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</si>
  <si>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</si>
  <si>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</si>
  <si>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</si>
  <si>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</si>
  <si>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</si>
  <si>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</si>
  <si>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</si>
  <si>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</si>
  <si>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</si>
  <si>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</si>
  <si>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</si>
  <si>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</si>
  <si>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</si>
  <si>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</si>
  <si>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</si>
  <si>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</si>
  <si>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</si>
  <si>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</si>
  <si>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</si>
  <si>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</si>
  <si>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</si>
  <si>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</si>
  <si>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</si>
  <si>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</si>
  <si>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</si>
  <si>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</si>
  <si>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</si>
  <si>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</si>
  <si>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</si>
  <si>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</si>
  <si>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</si>
  <si>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</si>
  <si>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</si>
  <si>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</si>
  <si>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</si>
  <si>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</si>
  <si>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</si>
  <si>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</si>
  <si>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</si>
  <si>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</si>
  <si>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</si>
  <si>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</si>
  <si>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</si>
  <si>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</si>
  <si>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</si>
  <si>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</si>
  <si>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</si>
  <si>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</si>
  <si>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</si>
  <si>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</si>
  <si>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</si>
  <si>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</si>
  <si>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</si>
  <si>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</si>
  <si>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</si>
  <si>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</si>
  <si>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</si>
  <si>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</si>
  <si>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</si>
  <si>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</si>
  <si>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</si>
  <si>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</si>
  <si>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</si>
  <si>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</si>
  <si>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</si>
  <si>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</si>
  <si>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</si>
  <si>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</si>
  <si>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</si>
  <si>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</si>
  <si>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</si>
  <si>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</si>
  <si>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</si>
  <si>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</si>
  <si>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</si>
  <si>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</si>
  <si>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</si>
  <si>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</si>
  <si>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</si>
  <si>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</si>
  <si>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</si>
  <si>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</si>
  <si>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</si>
  <si>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</si>
  <si>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</si>
  <si>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</si>
  <si>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</si>
  <si>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</si>
  <si>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</si>
  <si>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</si>
  <si>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</si>
  <si>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</si>
  <si>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</si>
  <si>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</si>
  <si>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</si>
  <si>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</si>
  <si>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</si>
  <si>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</si>
  <si>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</si>
  <si>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</si>
  <si>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</si>
  <si>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</si>
  <si>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</si>
  <si>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</si>
  <si>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</si>
  <si>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</si>
  <si>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</si>
  <si>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</si>
  <si>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</si>
  <si>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</si>
  <si>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</si>
  <si>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</si>
  <si>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</si>
  <si>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</si>
  <si>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</si>
  <si>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</si>
  <si>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</si>
  <si>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</si>
  <si>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</si>
  <si>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</si>
  <si>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</si>
  <si>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</si>
  <si>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</si>
  <si>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</si>
  <si>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</si>
  <si>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</si>
  <si>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</si>
  <si>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</si>
  <si>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</si>
  <si>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</si>
  <si>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</si>
  <si>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</si>
  <si>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</si>
  <si>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</si>
  <si>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</si>
  <si>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</si>
  <si>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</si>
  <si>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</si>
  <si>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</si>
  <si>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</si>
  <si>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</si>
  <si>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</si>
  <si>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</si>
  <si>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</si>
  <si>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</si>
  <si>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</si>
  <si>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</si>
  <si>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</si>
  <si>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</si>
  <si>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</si>
  <si>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</si>
  <si>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</si>
  <si>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</si>
  <si>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</si>
  <si>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</si>
  <si>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</si>
  <si>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</si>
  <si>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</si>
  <si>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</si>
  <si>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</si>
  <si>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</si>
  <si>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</si>
  <si>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</si>
  <si>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</si>
  <si>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</si>
  <si>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</si>
  <si>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</si>
  <si>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</si>
  <si>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</si>
  <si>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</si>
  <si>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</si>
  <si>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</si>
  <si>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</si>
  <si>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</si>
  <si>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</si>
  <si>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</si>
  <si>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</si>
  <si>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</si>
  <si>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</si>
  <si>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</si>
  <si>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</si>
  <si>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</si>
  <si>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</si>
  <si>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</si>
  <si>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</si>
  <si>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</si>
  <si>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</si>
  <si>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</si>
  <si>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</si>
  <si>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</si>
  <si>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</si>
  <si>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</si>
  <si>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</si>
  <si>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</si>
  <si>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</si>
  <si>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</si>
  <si>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</si>
  <si>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</si>
  <si>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</si>
  <si>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</si>
  <si>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</si>
  <si>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</si>
  <si>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</si>
  <si>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</si>
  <si>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</si>
  <si>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</si>
  <si>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</si>
  <si>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</si>
  <si>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</si>
  <si>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</si>
  <si>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</si>
  <si>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</si>
  <si>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</si>
  <si>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</si>
  <si>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</si>
  <si>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</si>
  <si>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</si>
  <si>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</si>
  <si>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</si>
  <si>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</si>
  <si>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</si>
  <si>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</si>
  <si>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</si>
  <si>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</si>
  <si>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</si>
  <si>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</si>
  <si>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</si>
  <si>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</si>
  <si>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</si>
  <si>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</si>
  <si>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</si>
  <si>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</si>
  <si>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</si>
  <si>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</si>
  <si>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</si>
  <si>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</si>
  <si>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</si>
  <si>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</si>
  <si>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</si>
  <si>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</si>
  <si>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</si>
  <si>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</si>
  <si>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</si>
  <si>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</si>
  <si>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</si>
  <si>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</si>
  <si>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</si>
  <si>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</si>
  <si>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</si>
  <si>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</si>
  <si>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</si>
  <si>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</si>
  <si>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</si>
  <si>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</si>
  <si>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</si>
  <si>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</si>
  <si>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</si>
  <si>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</si>
  <si>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</si>
  <si>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</si>
  <si>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</si>
  <si>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</si>
  <si>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</si>
  <si>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</si>
  <si>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</si>
  <si>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</si>
  <si>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</si>
  <si>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</si>
  <si>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</si>
  <si>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</si>
  <si>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</si>
  <si>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</si>
  <si>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</si>
  <si>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</si>
  <si>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</si>
  <si>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</si>
  <si>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</si>
  <si>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</si>
  <si>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</si>
  <si>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</si>
  <si>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</si>
  <si>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</si>
  <si>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</si>
  <si>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</si>
  <si>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</si>
  <si>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</si>
  <si>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</si>
  <si>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</si>
  <si>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</si>
  <si>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</si>
  <si>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</si>
  <si>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</si>
  <si>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</si>
  <si>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</si>
  <si>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</si>
  <si>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</si>
  <si>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</si>
  <si>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</si>
  <si>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</si>
  <si>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</si>
  <si>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</si>
  <si>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</si>
  <si>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</si>
  <si>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</si>
  <si>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</si>
  <si>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</si>
  <si>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</si>
  <si>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</si>
  <si>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</si>
  <si>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</si>
  <si>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</si>
  <si>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</si>
  <si>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</si>
  <si>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</si>
  <si>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</si>
  <si>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</si>
  <si>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</si>
  <si>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</si>
  <si>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</si>
  <si>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</si>
  <si>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</si>
  <si>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</si>
  <si>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</si>
  <si>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</si>
  <si>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</si>
  <si>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</si>
  <si>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</si>
  <si>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</si>
  <si>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</si>
  <si>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</si>
  <si>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</si>
  <si>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</si>
  <si>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</si>
  <si>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</si>
  <si>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</si>
  <si>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</si>
  <si>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</si>
  <si>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</si>
  <si>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</si>
  <si>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</si>
  <si>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</si>
  <si>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</si>
  <si>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</si>
  <si>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</si>
  <si>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</si>
  <si>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</si>
  <si>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</si>
  <si>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</si>
  <si>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</si>
  <si>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</si>
  <si>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</si>
  <si>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</si>
  <si>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</si>
  <si>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</si>
  <si>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</si>
  <si>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</si>
  <si>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</si>
  <si>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</si>
  <si>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</si>
  <si>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</si>
  <si>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</si>
  <si>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</si>
  <si>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</si>
  <si>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</si>
  <si>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</si>
  <si>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</si>
  <si>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</si>
  <si>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</si>
  <si>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</si>
  <si>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</si>
  <si>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</si>
  <si>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</si>
  <si>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</si>
  <si>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</si>
  <si>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</si>
  <si>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</si>
  <si>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</si>
  <si>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</si>
  <si>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</si>
  <si>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</si>
  <si>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</si>
  <si>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</si>
  <si>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</si>
  <si>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</si>
  <si>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</si>
  <si>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</si>
  <si>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</si>
  <si>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</si>
  <si>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</si>
  <si>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</si>
  <si>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</si>
  <si>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</si>
  <si>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</si>
  <si>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</si>
  <si>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</si>
  <si>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</si>
  <si>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</si>
  <si>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</si>
  <si>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</si>
  <si>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</si>
  <si>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</si>
  <si>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</si>
  <si>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</si>
  <si>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</si>
  <si>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</si>
  <si>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</si>
  <si>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</si>
  <si>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</si>
  <si>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</si>
  <si>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</si>
  <si>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</si>
  <si>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</si>
  <si>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</si>
  <si>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</si>
  <si>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</si>
  <si>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</si>
  <si>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</si>
  <si>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</si>
  <si>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</si>
  <si>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</si>
  <si>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</si>
  <si>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</si>
  <si>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</si>
  <si>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</si>
  <si>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</si>
  <si>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</si>
  <si>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</si>
  <si>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</si>
  <si>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</si>
  <si>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</si>
  <si>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</si>
  <si>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</si>
  <si>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</si>
  <si>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</si>
  <si>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</si>
  <si>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</si>
  <si>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</si>
  <si>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</si>
  <si>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</si>
  <si>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</si>
  <si>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</si>
  <si>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</si>
  <si>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</si>
  <si>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</si>
  <si>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</si>
  <si>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</si>
  <si>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</si>
  <si>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</si>
  <si>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</si>
  <si>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</si>
  <si>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</si>
  <si>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</si>
  <si>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</si>
  <si>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</si>
  <si>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</si>
  <si>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</si>
  <si>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</si>
  <si>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</si>
  <si>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</si>
  <si>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</si>
  <si>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</si>
  <si>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</si>
  <si>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</si>
  <si>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</si>
  <si>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</si>
  <si>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</si>
  <si>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</si>
  <si>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</si>
  <si>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</si>
  <si>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</si>
  <si>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</si>
  <si>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</si>
  <si>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</si>
  <si>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</si>
  <si>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</si>
  <si>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</si>
  <si>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</si>
  <si>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</si>
  <si>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</si>
  <si>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</si>
  <si>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</si>
  <si>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</si>
  <si>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</si>
  <si>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</si>
  <si>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</si>
  <si>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</si>
  <si>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</si>
  <si>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</si>
  <si>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</si>
  <si>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</si>
  <si>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</si>
  <si>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</si>
  <si>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</si>
  <si>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</si>
  <si>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</si>
  <si>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</si>
  <si>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</si>
  <si>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</si>
  <si>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</si>
  <si>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</si>
  <si>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</si>
  <si>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</si>
  <si>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</si>
  <si>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</si>
  <si>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</si>
  <si>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</si>
  <si>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</si>
  <si>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</si>
  <si>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</si>
  <si>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</si>
  <si>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</si>
  <si>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</si>
  <si>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</si>
  <si>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</si>
  <si>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</si>
  <si>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</si>
  <si>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</si>
  <si>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</si>
  <si>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</si>
  <si>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</si>
  <si>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</si>
  <si>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</si>
  <si>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</si>
  <si>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</si>
  <si>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</si>
  <si>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</si>
  <si>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</si>
  <si>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</si>
  <si>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</si>
  <si>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</si>
  <si>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</si>
  <si>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</si>
  <si>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</si>
  <si>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</si>
  <si>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</si>
  <si>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</si>
  <si>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</si>
  <si>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</si>
  <si>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</si>
  <si>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</si>
  <si>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</si>
  <si>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</si>
  <si>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</si>
  <si>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</si>
  <si>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</si>
  <si>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</si>
  <si>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</si>
  <si>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</si>
  <si>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</si>
  <si>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</si>
  <si>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</si>
  <si>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</si>
  <si>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</si>
  <si>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</si>
  <si>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</si>
  <si>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</si>
  <si>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</si>
  <si>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</si>
  <si>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</si>
  <si>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</si>
  <si>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</si>
  <si>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</si>
  <si>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</si>
  <si>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</si>
  <si>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</si>
  <si>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</si>
  <si>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</si>
  <si>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</si>
  <si>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</si>
  <si>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</si>
  <si>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</si>
  <si>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</si>
  <si>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</si>
  <si>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</si>
  <si>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</si>
  <si>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</si>
  <si>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</si>
  <si>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</si>
  <si>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</si>
  <si>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</si>
  <si>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</si>
  <si>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</si>
  <si>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</si>
  <si>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</si>
  <si>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</si>
  <si>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</si>
  <si>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</si>
  <si>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</si>
  <si>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</si>
  <si>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</si>
  <si>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</si>
  <si>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</si>
  <si>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</si>
  <si>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</si>
  <si>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</si>
  <si>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</si>
  <si>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</si>
  <si>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</si>
  <si>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</si>
  <si>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</si>
  <si>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</si>
  <si>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</si>
  <si>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</si>
  <si>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</si>
  <si>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</si>
  <si>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</si>
  <si>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</si>
  <si>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</si>
  <si>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</si>
  <si>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</si>
  <si>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</si>
  <si>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</si>
  <si>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</si>
  <si>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</si>
  <si>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</si>
  <si>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</si>
  <si>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</si>
  <si>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</si>
  <si>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</si>
  <si>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</si>
  <si>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</si>
  <si>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</si>
  <si>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</si>
  <si>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</si>
  <si>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</si>
  <si>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</si>
  <si>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</si>
  <si>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</si>
  <si>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</si>
  <si>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</si>
  <si>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</si>
  <si>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</si>
  <si>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</si>
  <si>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</si>
  <si>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</si>
  <si>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</si>
  <si>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</si>
  <si>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</si>
  <si>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</si>
  <si>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</si>
  <si>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</si>
  <si>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</si>
  <si>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</si>
  <si>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</si>
  <si>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</si>
  <si>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</si>
  <si>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</si>
  <si>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</si>
  <si>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</si>
  <si>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</si>
  <si>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</si>
  <si>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</si>
  <si>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</si>
  <si>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</si>
  <si>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</si>
  <si>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</si>
  <si>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</si>
  <si>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</si>
  <si>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</si>
  <si>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</si>
  <si>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</si>
  <si>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</si>
  <si>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</si>
  <si>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</si>
  <si>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</si>
  <si>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</si>
  <si>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</si>
  <si>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</si>
  <si>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</si>
  <si>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</si>
  <si>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</si>
  <si>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</si>
  <si>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</si>
  <si>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</si>
  <si>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</si>
  <si>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</si>
  <si>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</si>
  <si>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</si>
  <si>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</si>
  <si>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</si>
  <si>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</si>
  <si>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</si>
  <si>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</si>
  <si>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</si>
  <si>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</si>
  <si>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</si>
  <si>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</si>
  <si>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</si>
  <si>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</si>
  <si>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</si>
  <si>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</si>
  <si>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</si>
  <si>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</si>
  <si>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</si>
  <si>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</si>
  <si>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</si>
  <si>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</si>
  <si>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</si>
  <si>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</si>
  <si>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</si>
  <si>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</si>
  <si>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</si>
  <si>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</si>
  <si>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</si>
  <si>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</si>
  <si>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</si>
  <si>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</si>
  <si>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</si>
  <si>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</si>
  <si>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</si>
  <si>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</si>
  <si>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</si>
  <si>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</si>
  <si>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</si>
  <si>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</si>
  <si>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</si>
  <si>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</si>
  <si>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</si>
  <si>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</si>
  <si>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</si>
  <si>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</si>
  <si>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</si>
  <si>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</si>
  <si>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</si>
  <si>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</si>
  <si>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</si>
  <si>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</si>
  <si>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</si>
  <si>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</si>
  <si>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</si>
  <si>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</si>
  <si>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</si>
  <si>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</si>
  <si>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</si>
  <si>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</si>
  <si>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</si>
  <si>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</si>
  <si>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</si>
  <si>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</si>
  <si>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</si>
  <si>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</si>
  <si>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</si>
  <si>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</si>
  <si>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</si>
  <si>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</si>
  <si>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</si>
  <si>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</si>
  <si>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</si>
  <si>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</si>
  <si>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</si>
  <si>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</si>
  <si>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</si>
  <si>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</si>
  <si>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</si>
  <si>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</si>
  <si>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</si>
  <si>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</si>
  <si>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</si>
  <si>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</si>
  <si>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</si>
  <si>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</si>
  <si>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</si>
  <si>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</si>
  <si>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</si>
  <si>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</si>
  <si>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</si>
  <si>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</si>
  <si>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</si>
  <si>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</si>
  <si>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</si>
  <si>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</si>
  <si>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</si>
  <si>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</si>
  <si>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</si>
  <si>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</si>
  <si>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</si>
  <si>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</si>
  <si>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</si>
  <si>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</si>
  <si>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</si>
  <si>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</si>
  <si>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</si>
  <si>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</si>
  <si>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</si>
  <si>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</si>
  <si>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</si>
  <si>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</si>
  <si>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</si>
  <si>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</si>
  <si>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</si>
  <si>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</si>
  <si>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</si>
  <si>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</si>
  <si>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</si>
  <si>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</si>
  <si>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</si>
  <si>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</si>
  <si>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</si>
  <si>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</si>
  <si>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</si>
  <si>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</si>
  <si>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</si>
  <si>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</si>
  <si>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</si>
  <si>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</si>
  <si>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</si>
  <si>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</si>
  <si>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</si>
  <si>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</si>
  <si>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</si>
  <si>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</si>
  <si>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</si>
  <si>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</si>
  <si>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</si>
  <si>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</si>
  <si>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</si>
  <si>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</si>
  <si>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</si>
  <si>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</si>
  <si>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</si>
  <si>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</si>
  <si>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</si>
  <si>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</si>
  <si>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</si>
  <si>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</si>
  <si>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</si>
  <si>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</si>
  <si>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</si>
  <si>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</si>
  <si>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</si>
  <si>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</si>
  <si>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</si>
  <si>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</si>
  <si>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</si>
  <si>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</si>
  <si>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</si>
  <si>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</si>
  <si>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</si>
  <si>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</si>
  <si>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</si>
  <si>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</si>
  <si>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</si>
  <si>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</si>
  <si>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</si>
  <si>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</si>
  <si>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</si>
  <si>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</si>
  <si>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</si>
  <si>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</si>
  <si>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</si>
  <si>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</si>
  <si>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</si>
  <si>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</si>
  <si>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</si>
  <si>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</si>
  <si>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</si>
  <si>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</si>
  <si>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</si>
  <si>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</si>
  <si>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</si>
  <si>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</si>
  <si>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</si>
  <si>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</si>
  <si>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</si>
  <si>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</si>
  <si>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</si>
  <si>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</si>
  <si>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</si>
  <si>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</si>
  <si>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</si>
  <si>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</si>
  <si>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</si>
  <si>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</si>
  <si>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</si>
  <si>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</si>
  <si>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</si>
  <si>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</si>
  <si>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</si>
  <si>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</si>
  <si>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</si>
  <si>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</si>
  <si>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</si>
  <si>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</si>
  <si>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</si>
  <si>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</si>
  <si>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</si>
  <si>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</si>
  <si>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</si>
  <si>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</si>
  <si>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</si>
  <si>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</si>
  <si>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</si>
  <si>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</si>
  <si>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</si>
  <si>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</si>
  <si>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</si>
  <si>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</si>
  <si>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</si>
  <si>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</si>
  <si>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</si>
  <si>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</si>
  <si>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</si>
  <si>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</si>
  <si>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</si>
  <si>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</si>
  <si>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</si>
  <si>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</si>
  <si>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</si>
  <si>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</si>
  <si>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</si>
  <si>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</si>
  <si>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</si>
  <si>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</si>
  <si>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</si>
  <si>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</si>
  <si>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</si>
  <si>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</si>
  <si>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</si>
  <si>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</si>
  <si>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</si>
  <si>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</si>
  <si>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</si>
  <si>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</si>
  <si>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</si>
  <si>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</si>
  <si>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</si>
  <si>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</si>
  <si>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</si>
  <si>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</si>
  <si>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</si>
  <si>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</si>
  <si>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</si>
  <si>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</si>
  <si>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</si>
  <si>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</si>
  <si>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</si>
  <si>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</si>
  <si>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</si>
  <si>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</si>
  <si>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</si>
  <si>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</si>
  <si>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</si>
  <si>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</si>
  <si>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</si>
  <si>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</si>
  <si>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</si>
  <si>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</si>
  <si>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</si>
  <si>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</si>
  <si>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</si>
  <si>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</si>
  <si>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</si>
  <si>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</si>
  <si>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</si>
  <si>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</si>
  <si>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</si>
  <si>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</si>
  <si>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</si>
  <si>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</si>
  <si>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</si>
  <si>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</si>
  <si>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</si>
  <si>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</si>
  <si>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</si>
  <si>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</si>
  <si>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</si>
  <si>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</si>
  <si>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</si>
  <si>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</si>
  <si>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</si>
  <si>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</si>
  <si>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</si>
  <si>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</si>
  <si>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</si>
  <si>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</si>
  <si>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</si>
  <si>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</si>
  <si>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</si>
  <si>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</si>
  <si>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</si>
  <si>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</si>
  <si>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</si>
  <si>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</si>
  <si>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</si>
  <si>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</si>
  <si>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</si>
  <si>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</si>
  <si>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</si>
  <si>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</si>
  <si>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</si>
  <si>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</si>
  <si>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</si>
  <si>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</si>
  <si>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</si>
  <si>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</si>
  <si>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</si>
  <si>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</si>
  <si>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</si>
  <si>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</si>
  <si>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</si>
  <si>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</si>
  <si>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</si>
  <si>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</si>
  <si>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</si>
  <si>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</si>
  <si>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</si>
  <si>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</si>
  <si>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</si>
  <si>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</si>
  <si>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</si>
  <si>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</si>
  <si>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</si>
  <si>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</si>
  <si>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</si>
  <si>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</si>
  <si>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</si>
  <si>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</si>
  <si>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</si>
  <si>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</si>
  <si>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</si>
  <si>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</si>
  <si>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</si>
  <si>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</si>
  <si>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</si>
  <si>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</si>
  <si>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</si>
  <si>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</si>
  <si>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</si>
  <si>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</si>
  <si>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</si>
  <si>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</si>
  <si>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</si>
  <si>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</si>
  <si>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</si>
  <si>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</si>
  <si>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</si>
  <si>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</si>
  <si>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</si>
  <si>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</si>
  <si>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</si>
  <si>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</si>
  <si>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</si>
  <si>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</si>
  <si>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</si>
  <si>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</si>
  <si>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</si>
  <si>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</si>
  <si>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</si>
  <si>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</si>
  <si>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</si>
  <si>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</si>
  <si>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</si>
  <si>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</si>
  <si>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</si>
  <si>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</si>
  <si>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</si>
  <si>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</si>
  <si>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</si>
  <si>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</si>
  <si>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</si>
  <si>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</si>
  <si>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</si>
  <si>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</si>
  <si>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</si>
  <si>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</si>
  <si>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</si>
  <si>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</si>
  <si>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</si>
  <si>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</si>
  <si>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</si>
  <si>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</si>
  <si>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</si>
  <si>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</si>
  <si>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</si>
  <si>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</si>
  <si>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</si>
  <si>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</si>
  <si>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</si>
  <si>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</si>
  <si>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</si>
  <si>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</si>
  <si>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</si>
  <si>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</si>
  <si>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</si>
  <si>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</si>
  <si>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</si>
  <si>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</si>
  <si>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</si>
  <si>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</si>
  <si>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</si>
  <si>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</si>
  <si>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</si>
  <si>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</si>
  <si>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</si>
  <si>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</si>
  <si>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</si>
  <si>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</si>
  <si>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</si>
  <si>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</si>
  <si>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</si>
  <si>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</si>
  <si>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</si>
  <si>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</si>
  <si>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</si>
  <si>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</si>
  <si>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</si>
  <si>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</si>
  <si>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</si>
  <si>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</si>
  <si>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</si>
  <si>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</si>
  <si>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</si>
  <si>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</si>
  <si>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</si>
  <si>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</si>
  <si>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</si>
  <si>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</si>
  <si>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</si>
  <si>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</si>
  <si>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</si>
  <si>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</si>
  <si>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</si>
  <si>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</si>
  <si>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</si>
  <si>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</si>
  <si>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</si>
  <si>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</si>
  <si>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</si>
  <si>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</si>
  <si>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</si>
  <si>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</si>
  <si>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</si>
  <si>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</si>
  <si>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</si>
  <si>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</si>
  <si>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</si>
  <si>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</si>
  <si>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</si>
  <si>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</si>
  <si>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</si>
  <si>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</si>
  <si>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</si>
  <si>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</si>
  <si>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</si>
  <si>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</si>
  <si>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</si>
  <si>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</si>
  <si>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</si>
  <si>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</si>
  <si>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</si>
  <si>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</si>
  <si>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</si>
  <si>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</si>
  <si>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</si>
  <si>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</si>
  <si>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</si>
  <si>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</si>
  <si>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</si>
  <si>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</si>
  <si>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</si>
  <si>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</si>
  <si>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</si>
  <si>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</si>
  <si>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</si>
  <si>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</si>
  <si>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</si>
  <si>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</si>
  <si>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</si>
  <si>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</si>
  <si>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</si>
  <si>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</si>
  <si>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</si>
  <si>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</si>
  <si>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</si>
  <si>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</si>
  <si>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</si>
  <si>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</si>
  <si>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</si>
  <si>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</si>
  <si>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</si>
  <si>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</si>
  <si>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</si>
  <si>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</si>
  <si>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</si>
  <si>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</si>
  <si>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</si>
  <si>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</si>
  <si>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</si>
  <si>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</si>
  <si>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</si>
  <si>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</si>
  <si>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</si>
  <si>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</si>
  <si>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</si>
  <si>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</si>
  <si>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</si>
  <si>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</si>
  <si>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</si>
  <si>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</si>
  <si>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</si>
  <si>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</si>
  <si>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</si>
  <si>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</si>
  <si>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</si>
  <si>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</si>
  <si>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</si>
  <si>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</si>
  <si>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</si>
  <si>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</si>
  <si>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</si>
  <si>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</si>
  <si>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</si>
  <si>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</si>
  <si>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</si>
  <si>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</si>
  <si>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</si>
  <si>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</si>
  <si>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</si>
  <si>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</si>
  <si>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</si>
  <si>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</si>
  <si>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</si>
  <si>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</si>
  <si>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</si>
  <si>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</si>
  <si>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</si>
  <si>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</si>
  <si>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</si>
  <si>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</si>
  <si>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</si>
  <si>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</si>
  <si>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</si>
  <si>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</si>
  <si>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</si>
  <si>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</si>
  <si>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</si>
  <si>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</si>
  <si>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</si>
  <si>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</si>
  <si>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</si>
  <si>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</si>
  <si>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</si>
  <si>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</si>
  <si>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</si>
  <si>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</si>
  <si>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</si>
  <si>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</si>
  <si>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</si>
  <si>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</si>
  <si>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</si>
  <si>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</si>
  <si>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</si>
  <si>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</si>
  <si>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</si>
  <si>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</si>
  <si>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</si>
  <si>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</si>
  <si>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</si>
  <si>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</si>
  <si>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</si>
  <si>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</si>
  <si>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</si>
  <si>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</si>
  <si>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</si>
  <si>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</si>
  <si>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</si>
  <si>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</si>
  <si>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</si>
  <si>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</si>
  <si>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</si>
  <si>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</si>
  <si>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</si>
  <si>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</si>
  <si>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</si>
  <si>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</si>
  <si>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</si>
  <si>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</si>
  <si>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</si>
  <si>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</si>
  <si>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</si>
  <si>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</si>
  <si>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</si>
  <si>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</si>
  <si>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</si>
  <si>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</si>
  <si>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</si>
  <si>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</si>
  <si>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</si>
  <si>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</si>
  <si>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</si>
  <si>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</si>
  <si>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</si>
  <si>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</si>
  <si>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</si>
  <si>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</si>
  <si>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</si>
  <si>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</si>
  <si>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</si>
  <si>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</si>
  <si>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</si>
  <si>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</si>
  <si>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</si>
  <si>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</si>
  <si>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</si>
  <si>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</si>
  <si>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</si>
  <si>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</si>
  <si>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</si>
  <si>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</si>
  <si>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</si>
  <si>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</si>
  <si>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</si>
  <si>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</si>
  <si>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</si>
  <si>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</si>
  <si>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</si>
  <si>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</si>
  <si>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</si>
  <si>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</si>
  <si>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</si>
  <si>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</si>
  <si>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</si>
  <si>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</si>
  <si>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</si>
  <si>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</si>
  <si>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</si>
  <si>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</si>
  <si>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</si>
  <si>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</si>
  <si>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</si>
  <si>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</si>
  <si>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</si>
  <si>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</si>
  <si>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</si>
  <si>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</si>
  <si>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</si>
  <si>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</si>
  <si>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</si>
  <si>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</si>
  <si>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</si>
  <si>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</si>
  <si>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</si>
  <si>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</si>
  <si>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</si>
  <si>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</si>
  <si>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</si>
  <si>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</si>
  <si>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</si>
  <si>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</si>
  <si>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</si>
  <si>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</si>
  <si>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</si>
  <si>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</si>
  <si>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</si>
  <si>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</si>
  <si>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</si>
  <si>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</si>
  <si>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</si>
  <si>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</si>
  <si>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</si>
  <si>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</si>
  <si>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</si>
  <si>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</si>
  <si>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</si>
  <si>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</si>
  <si>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</si>
  <si>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</si>
  <si>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</si>
  <si>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</si>
  <si>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</si>
  <si>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</si>
  <si>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</si>
  <si>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</si>
  <si>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</si>
  <si>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</si>
  <si>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</si>
  <si>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</si>
  <si>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</si>
  <si>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</si>
  <si>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</si>
  <si>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</si>
  <si>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</si>
  <si>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</si>
  <si>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</si>
  <si>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</si>
  <si>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</si>
  <si>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</si>
  <si>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</si>
  <si>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</si>
  <si>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</si>
  <si>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</si>
  <si>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</si>
  <si>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</si>
  <si>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</si>
  <si>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</si>
  <si>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</si>
  <si>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</si>
  <si>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</si>
  <si>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</si>
  <si>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</si>
  <si>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</si>
  <si>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</si>
  <si>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</si>
  <si>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</si>
  <si>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</si>
  <si>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</si>
  <si>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</si>
  <si>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</si>
  <si>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</si>
  <si>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</si>
  <si>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</si>
  <si>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</si>
  <si>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</si>
  <si>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</si>
  <si>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</si>
  <si>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</si>
  <si>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</si>
  <si>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</si>
  <si>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</si>
  <si>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</si>
  <si>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</si>
  <si>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</si>
  <si>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</si>
  <si>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</si>
  <si>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</si>
  <si>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</si>
  <si>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</si>
  <si>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</si>
  <si>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</si>
  <si>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</si>
  <si>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</si>
  <si>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</si>
  <si>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</si>
  <si>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</si>
  <si>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</si>
  <si>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</si>
  <si>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</si>
  <si>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</si>
  <si>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</si>
  <si>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</si>
  <si>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</si>
  <si>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</si>
  <si>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</si>
  <si>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</si>
  <si>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</si>
  <si>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</si>
  <si>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</si>
  <si>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</si>
  <si>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</si>
  <si>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</si>
  <si>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</si>
  <si>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</si>
  <si>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</si>
  <si>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</si>
  <si>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</si>
  <si>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</si>
  <si>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</si>
  <si>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</si>
  <si>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</si>
  <si>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</si>
  <si>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</si>
  <si>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</si>
  <si>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</si>
  <si>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</si>
  <si>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</si>
  <si>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</si>
  <si>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</si>
  <si>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</si>
  <si>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</si>
  <si>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</si>
  <si>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</si>
  <si>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</si>
  <si>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</si>
  <si>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</si>
  <si>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</si>
  <si>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</si>
  <si>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</si>
  <si>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</si>
  <si>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</si>
  <si>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</si>
  <si>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</si>
  <si>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</si>
  <si>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</si>
  <si>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</si>
  <si>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</si>
  <si>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</si>
  <si>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</si>
  <si>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</si>
  <si>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</si>
  <si>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</si>
  <si>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</si>
  <si>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</si>
  <si>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</si>
  <si>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</si>
  <si>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</si>
  <si>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</si>
  <si>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</si>
  <si>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</si>
  <si>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</si>
  <si>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</si>
  <si>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</si>
  <si>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</si>
  <si>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</si>
  <si>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</si>
  <si>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</si>
  <si>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</si>
  <si>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</si>
  <si>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</si>
  <si>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</si>
  <si>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</si>
  <si>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</si>
  <si>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</si>
  <si>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</si>
  <si>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</si>
  <si>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</si>
  <si>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</si>
  <si>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</si>
  <si>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</si>
  <si>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</si>
  <si>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</si>
  <si>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</si>
  <si>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</si>
  <si>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</si>
  <si>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</si>
  <si>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</si>
  <si>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</si>
  <si>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</si>
  <si>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</si>
  <si>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</si>
  <si>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</si>
  <si>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</si>
  <si>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</si>
  <si>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</si>
  <si>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</si>
  <si>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</si>
  <si>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</si>
  <si>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</si>
  <si>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</si>
  <si>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</si>
  <si>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</si>
  <si>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</si>
  <si>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</si>
  <si>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</si>
  <si>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</si>
  <si>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</si>
  <si>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</si>
  <si>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</si>
  <si>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</si>
  <si>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</si>
  <si>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</si>
  <si>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</si>
  <si>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</si>
  <si>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</si>
  <si>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</si>
  <si>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</si>
  <si>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</si>
  <si>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</si>
  <si>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</si>
  <si>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</si>
  <si>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</si>
  <si>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</si>
  <si>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</si>
  <si>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</si>
  <si>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</si>
  <si>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</si>
  <si>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</si>
  <si>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</si>
  <si>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</si>
  <si>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</si>
  <si>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</si>
  <si>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</si>
  <si>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</si>
  <si>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</si>
  <si>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</si>
  <si>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</si>
  <si>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</si>
  <si>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</si>
  <si>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</si>
  <si>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</si>
  <si>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</si>
  <si>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</si>
  <si>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</si>
  <si>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</si>
  <si>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</si>
  <si>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</si>
  <si>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</si>
  <si>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</si>
  <si>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</si>
  <si>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</si>
  <si>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</si>
  <si>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</si>
  <si>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</si>
  <si>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</si>
  <si>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</si>
  <si>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</si>
  <si>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</si>
  <si>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</si>
  <si>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</si>
  <si>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</si>
  <si>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</si>
  <si>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</si>
  <si>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</si>
  <si>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</si>
  <si>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</si>
  <si>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</si>
  <si>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</si>
  <si>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</si>
  <si>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</si>
  <si>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</si>
  <si>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</si>
  <si>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</si>
  <si>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</si>
  <si>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</si>
  <si>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</si>
  <si>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</si>
  <si>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</si>
  <si>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</si>
  <si>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</si>
  <si>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</si>
  <si>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</si>
  <si>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</si>
  <si>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</si>
  <si>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</si>
  <si>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</si>
  <si>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</si>
  <si>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</si>
  <si>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</si>
  <si>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</si>
  <si>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</si>
  <si>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</si>
  <si>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</si>
  <si>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</si>
  <si>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</si>
  <si>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</si>
  <si>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</si>
  <si>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</si>
  <si>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</si>
  <si>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</si>
  <si>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</si>
  <si>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</si>
  <si>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</si>
  <si>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</si>
  <si>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</si>
  <si>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</si>
  <si>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</si>
  <si>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</si>
  <si>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</si>
  <si>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</si>
  <si>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</si>
  <si>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</si>
  <si>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</si>
  <si>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</si>
  <si>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</si>
  <si>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</si>
  <si>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</si>
  <si>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</si>
  <si>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</si>
  <si>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</si>
  <si>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</si>
  <si>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</si>
  <si>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</si>
  <si>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</si>
  <si>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</si>
  <si>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</si>
  <si>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</si>
  <si>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</si>
  <si>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</si>
  <si>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</si>
  <si>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</si>
  <si>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</si>
  <si>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</si>
  <si>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</si>
  <si>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</si>
  <si>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</si>
  <si>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</si>
  <si>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</si>
  <si>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</si>
  <si>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</si>
  <si>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</si>
  <si>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</si>
  <si>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</si>
  <si>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</si>
  <si>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</si>
  <si>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</si>
  <si>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</si>
  <si>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</si>
  <si>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</si>
  <si>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</si>
  <si>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</si>
  <si>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</si>
  <si>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</si>
  <si>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</si>
  <si>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</si>
  <si>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</si>
  <si>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</si>
  <si>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</si>
  <si>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</si>
  <si>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</si>
  <si>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</si>
  <si>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</si>
  <si>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</si>
  <si>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</si>
  <si>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</si>
  <si>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</si>
  <si>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</si>
  <si>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</si>
  <si>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</si>
  <si>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</si>
  <si>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</si>
  <si>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</si>
  <si>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</si>
  <si>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</si>
  <si>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</si>
  <si>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</si>
  <si>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</si>
  <si>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</si>
  <si>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</si>
  <si>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</si>
  <si>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</si>
  <si>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</si>
  <si>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</si>
  <si>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</si>
  <si>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</si>
  <si>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</si>
  <si>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</si>
  <si>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</si>
  <si>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</si>
  <si>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</si>
  <si>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</si>
  <si>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</si>
  <si>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</si>
  <si>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</si>
  <si>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</si>
  <si>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</si>
  <si>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</si>
  <si>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</si>
  <si>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</si>
  <si>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</si>
  <si>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</si>
  <si>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</si>
  <si>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</si>
  <si>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</si>
  <si>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</si>
  <si>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</si>
  <si>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</si>
  <si>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</si>
  <si>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</si>
  <si>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</si>
  <si>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</si>
  <si>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</si>
  <si>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</si>
  <si>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</si>
  <si>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</si>
  <si>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</si>
  <si>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</si>
  <si>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</si>
  <si>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</si>
  <si>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</si>
  <si>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</si>
  <si>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</si>
  <si>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</si>
  <si>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</si>
  <si>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</si>
  <si>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</si>
  <si>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</si>
  <si>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</si>
  <si>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</si>
  <si>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</si>
  <si>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</si>
  <si>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</si>
  <si>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</si>
  <si>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</si>
  <si>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</si>
  <si>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</si>
  <si>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</si>
  <si>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</si>
  <si>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</si>
  <si>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</si>
  <si>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</si>
  <si>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</si>
  <si>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</si>
  <si>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</si>
  <si>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</si>
  <si>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</si>
  <si>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</si>
  <si>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</si>
  <si>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</si>
  <si>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</si>
  <si>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</si>
  <si>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</si>
  <si>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</si>
  <si>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</si>
  <si>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</si>
  <si>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</si>
  <si>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</si>
  <si>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</si>
  <si>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</si>
  <si>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</si>
  <si>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</si>
  <si>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</si>
  <si>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</si>
  <si>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</si>
  <si>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</si>
  <si>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</si>
  <si>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</si>
  <si>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</si>
  <si>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</si>
  <si>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</si>
  <si>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</si>
  <si>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</si>
  <si>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</si>
  <si>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</si>
  <si>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</si>
  <si>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</si>
  <si>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</si>
  <si>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</si>
  <si>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</si>
  <si>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</si>
  <si>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</si>
  <si>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</si>
  <si>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</si>
  <si>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</si>
  <si>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</si>
  <si>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</si>
  <si>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</si>
  <si>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</si>
  <si>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</si>
  <si>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</si>
  <si>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</si>
  <si>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</si>
  <si>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</si>
  <si>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</si>
  <si>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</si>
  <si>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</si>
  <si>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</si>
  <si>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</si>
  <si>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</si>
  <si>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</si>
  <si>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</si>
  <si>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</si>
  <si>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</si>
  <si>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</si>
  <si>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</si>
  <si>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</si>
  <si>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</si>
  <si>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</si>
  <si>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</si>
  <si>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</si>
  <si>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</si>
  <si>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</si>
  <si>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</si>
  <si>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</si>
  <si>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</si>
  <si>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</si>
  <si>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</si>
  <si>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</si>
  <si>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</si>
  <si>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</si>
  <si>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</si>
  <si>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</si>
  <si>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</si>
  <si>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</si>
  <si>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</si>
  <si>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</si>
  <si>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</si>
  <si>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</si>
  <si>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</si>
  <si>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</si>
  <si>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</si>
  <si>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</si>
  <si>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</si>
  <si>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</si>
  <si>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</si>
  <si>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</si>
  <si>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</si>
  <si>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</si>
  <si>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</si>
  <si>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</si>
  <si>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</si>
  <si>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</si>
  <si>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</si>
  <si>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</si>
  <si>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</si>
  <si>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</si>
  <si>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</si>
  <si>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</si>
  <si>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</si>
  <si>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</si>
  <si>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</si>
  <si>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</si>
  <si>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</si>
  <si>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</si>
  <si>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</si>
  <si>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</si>
  <si>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</si>
  <si>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</si>
  <si>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</si>
  <si>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</si>
  <si>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</si>
  <si>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</si>
  <si>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</si>
  <si>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</si>
  <si>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</si>
  <si>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</si>
  <si>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</si>
  <si>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</si>
  <si>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</si>
  <si>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</si>
  <si>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</si>
  <si>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</si>
  <si>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</si>
  <si>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</si>
  <si>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</si>
  <si>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</si>
  <si>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</si>
  <si>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</si>
  <si>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</si>
  <si>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</si>
  <si>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</si>
  <si>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</si>
  <si>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</si>
  <si>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</si>
  <si>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</si>
  <si>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</si>
  <si>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</si>
  <si>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</si>
  <si>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</si>
  <si>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</si>
  <si>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</si>
  <si>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</si>
  <si>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</si>
  <si>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</si>
  <si>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</si>
  <si>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</si>
  <si>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</si>
  <si>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</si>
  <si>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</si>
  <si>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</si>
  <si>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</si>
  <si>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</si>
  <si>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</si>
  <si>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</si>
  <si>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</si>
  <si>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</si>
  <si>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</si>
  <si>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</si>
  <si>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</si>
  <si>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</si>
  <si>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</si>
  <si>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</si>
  <si>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</si>
  <si>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</si>
  <si>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</si>
  <si>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</si>
  <si>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</si>
  <si>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</si>
  <si>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</si>
  <si>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</si>
  <si>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</si>
  <si>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</si>
  <si>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</si>
  <si>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</si>
  <si>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</si>
  <si>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</si>
  <si>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</si>
  <si>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</si>
  <si>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</si>
  <si>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</si>
  <si>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</si>
  <si>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</si>
  <si>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</si>
  <si>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</si>
  <si>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</si>
  <si>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</si>
  <si>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</si>
  <si>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</si>
  <si>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</si>
  <si>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</si>
  <si>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</si>
  <si>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</si>
  <si>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</si>
  <si>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</si>
  <si>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</si>
  <si>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</si>
  <si>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</si>
  <si>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</si>
  <si>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</si>
  <si>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</si>
  <si>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</si>
  <si>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</si>
  <si>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</si>
  <si>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</si>
  <si>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</si>
  <si>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</si>
  <si>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</si>
  <si>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</si>
  <si>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</si>
  <si>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</si>
  <si>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</si>
  <si>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</si>
  <si>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</si>
  <si>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</si>
  <si>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</si>
  <si>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</si>
  <si>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</si>
  <si>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</si>
  <si>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</si>
  <si>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</si>
  <si>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</si>
  <si>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</si>
  <si>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</si>
  <si>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</si>
  <si>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</si>
  <si>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</si>
  <si>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</si>
  <si>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</si>
  <si>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</si>
  <si>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</si>
  <si>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</si>
  <si>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</si>
  <si>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</si>
  <si>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</si>
  <si>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</si>
  <si>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</si>
  <si>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</si>
  <si>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</si>
  <si>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</si>
  <si>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</si>
  <si>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</si>
  <si>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</si>
  <si>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</si>
  <si>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</si>
  <si>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</si>
  <si>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</si>
  <si>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</si>
  <si>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</si>
  <si>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</si>
  <si>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</si>
  <si>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</si>
  <si>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</si>
  <si>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</si>
  <si>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</si>
  <si>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</si>
  <si>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</si>
  <si>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</si>
  <si>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</si>
  <si>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</si>
  <si>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</si>
  <si>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</si>
  <si>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</si>
  <si>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</si>
  <si>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</si>
  <si>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</si>
  <si>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</si>
  <si>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</si>
  <si>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</si>
  <si>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</si>
  <si>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</si>
  <si>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</si>
  <si>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</si>
  <si>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</si>
  <si>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</si>
  <si>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</si>
  <si>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</si>
  <si>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</si>
  <si>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</si>
  <si>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</si>
  <si>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</si>
  <si>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</si>
  <si>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</si>
  <si>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</si>
  <si>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</si>
  <si>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</si>
  <si>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</si>
  <si>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</si>
  <si>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</si>
  <si>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</si>
  <si>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</si>
  <si>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</si>
  <si>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</si>
  <si>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</si>
  <si>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</si>
  <si>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</si>
  <si>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</si>
  <si>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</si>
  <si>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</si>
  <si>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</si>
  <si>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</si>
  <si>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</si>
  <si>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</si>
  <si>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</si>
  <si>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</si>
  <si>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</si>
  <si>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</si>
  <si>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</si>
  <si>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</si>
  <si>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</si>
  <si>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</si>
  <si>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</si>
  <si>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</si>
  <si>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</si>
  <si>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</si>
  <si>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</si>
  <si>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</si>
  <si>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</si>
  <si>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</si>
  <si>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</si>
  <si>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</si>
  <si>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</si>
  <si>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</si>
  <si>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</si>
  <si>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</si>
  <si>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</si>
  <si>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</si>
  <si>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</si>
  <si>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</si>
  <si>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</si>
  <si>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</si>
  <si>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</si>
  <si>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</si>
  <si>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</si>
  <si>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</si>
  <si>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</si>
  <si>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</si>
  <si>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</si>
  <si>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</si>
  <si>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</si>
  <si>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</si>
  <si>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</si>
  <si>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</si>
  <si>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</si>
  <si>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</si>
  <si>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</si>
  <si>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</si>
  <si>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</si>
  <si>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</si>
  <si>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</si>
  <si>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</si>
  <si>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</si>
  <si>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</si>
  <si>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</si>
  <si>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</si>
  <si>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</si>
  <si>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</si>
  <si>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</si>
  <si>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</si>
  <si>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</si>
  <si>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</si>
  <si>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</si>
  <si>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</si>
  <si>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</si>
  <si>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</si>
  <si>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</si>
  <si>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</si>
  <si>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</si>
  <si>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</si>
  <si>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</si>
  <si>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</si>
  <si>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</si>
  <si>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</si>
  <si>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</si>
  <si>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</si>
  <si>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</si>
  <si>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</si>
  <si>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</si>
  <si>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</si>
  <si>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</si>
  <si>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</si>
  <si>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</si>
  <si>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</si>
  <si>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</si>
  <si>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</si>
  <si>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</si>
  <si>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</si>
  <si>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</si>
  <si>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</si>
  <si>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</si>
  <si>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</si>
  <si>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</si>
  <si>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</si>
  <si>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</si>
  <si>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</si>
  <si>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</si>
  <si>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</si>
  <si>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</si>
  <si>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</si>
  <si>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</si>
  <si>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</si>
  <si>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</si>
  <si>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</si>
  <si>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</si>
  <si>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</si>
  <si>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</si>
  <si>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</si>
  <si>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</si>
  <si>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</si>
  <si>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</si>
  <si>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</si>
  <si>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</si>
  <si>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</si>
  <si>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</si>
  <si>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</si>
  <si>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</si>
  <si>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</si>
  <si>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</si>
  <si>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</si>
  <si>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</si>
  <si>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</si>
  <si>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</si>
  <si>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</si>
  <si>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</si>
  <si>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</si>
  <si>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</si>
  <si>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</si>
  <si>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</si>
  <si>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</si>
  <si>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</si>
  <si>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</si>
  <si>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</si>
  <si>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</si>
  <si>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</si>
  <si>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</si>
  <si>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</si>
  <si>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</si>
  <si>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</si>
  <si>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</si>
  <si>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</si>
  <si>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</si>
  <si>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</si>
  <si>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</si>
  <si>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</si>
  <si>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</si>
  <si>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</si>
  <si>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</si>
  <si>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</si>
  <si>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</si>
  <si>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</si>
  <si>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</si>
  <si>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</si>
  <si>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</si>
  <si>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</si>
  <si>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</si>
  <si>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</si>
  <si>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</si>
  <si>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</si>
  <si>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</si>
  <si>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</si>
  <si>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</si>
  <si>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</si>
  <si>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</si>
  <si>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</si>
  <si>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</si>
  <si>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</si>
  <si>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</si>
  <si>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</si>
  <si>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</si>
  <si>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</si>
  <si>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</si>
  <si>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</si>
  <si>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</si>
  <si>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</si>
  <si>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</si>
  <si>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</si>
  <si>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</si>
  <si>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</si>
  <si>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</si>
  <si>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</si>
  <si>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</si>
  <si>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</si>
  <si>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</si>
  <si>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</si>
  <si>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</si>
  <si>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</si>
  <si>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</si>
  <si>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</si>
  <si>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</si>
  <si>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</si>
  <si>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</si>
  <si>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</si>
  <si>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</si>
  <si>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</si>
  <si>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</si>
  <si>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</si>
  <si>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</si>
  <si>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</si>
  <si>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</si>
  <si>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</si>
  <si>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</si>
  <si>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</si>
  <si>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</si>
  <si>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</si>
  <si>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</si>
  <si>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</si>
  <si>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</si>
  <si>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</si>
  <si>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</si>
  <si>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</si>
  <si>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</si>
  <si>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</si>
  <si>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</si>
  <si>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</si>
  <si>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</si>
  <si>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</si>
  <si>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</si>
  <si>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</si>
  <si>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</si>
  <si>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</si>
  <si>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</si>
  <si>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</si>
  <si>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</si>
  <si>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</si>
  <si>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</si>
  <si>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</si>
  <si>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</si>
  <si>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</si>
  <si>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</si>
  <si>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</si>
  <si>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</si>
  <si>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</si>
  <si>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</si>
  <si>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</si>
  <si>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</si>
  <si>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</si>
  <si>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</si>
  <si>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</si>
  <si>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</si>
  <si>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</si>
  <si>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</si>
  <si>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</si>
  <si>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</si>
  <si>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</si>
  <si>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</si>
  <si>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</si>
  <si>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</si>
  <si>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</si>
  <si>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</si>
  <si>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</si>
  <si>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</si>
  <si>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</si>
  <si>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</si>
  <si>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</si>
  <si>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</si>
  <si>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</si>
  <si>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</si>
  <si>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</si>
  <si>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</si>
  <si>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</si>
  <si>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</si>
  <si>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</si>
  <si>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</si>
  <si>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</si>
  <si>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</si>
  <si>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</si>
  <si>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</si>
  <si>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</si>
  <si>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</si>
  <si>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</si>
  <si>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</si>
  <si>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</si>
  <si>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</si>
  <si>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</si>
  <si>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</si>
  <si>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</si>
  <si>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</si>
  <si>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</si>
  <si>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</si>
  <si>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</si>
  <si>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</si>
  <si>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</si>
  <si>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</si>
  <si>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</si>
  <si>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</si>
  <si>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</si>
  <si>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</si>
  <si>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</si>
  <si>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</si>
  <si>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</si>
  <si>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</si>
  <si>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</si>
  <si>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</si>
  <si>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</si>
  <si>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</si>
  <si>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</si>
  <si>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</si>
  <si>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</si>
  <si>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</si>
  <si>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</si>
  <si>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</si>
  <si>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</si>
  <si>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</si>
  <si>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</si>
  <si>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</si>
  <si>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</si>
  <si>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</si>
  <si>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</si>
  <si>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</si>
  <si>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</si>
  <si>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</si>
  <si>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</si>
  <si>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</si>
  <si>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</si>
  <si>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</si>
  <si>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</si>
  <si>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</si>
  <si>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</si>
  <si>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</si>
  <si>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</si>
  <si>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</si>
  <si>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</si>
  <si>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</si>
  <si>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</si>
  <si>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</si>
  <si>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</si>
  <si>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</si>
  <si>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</si>
  <si>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</si>
  <si>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</si>
  <si>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</si>
  <si>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</si>
  <si>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</si>
  <si>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</si>
  <si>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</si>
  <si>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</si>
  <si>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</si>
  <si>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</si>
  <si>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</si>
  <si>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</si>
  <si>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</si>
  <si>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</si>
  <si>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</si>
  <si>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</si>
  <si>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</si>
  <si>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</si>
  <si>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</si>
  <si>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</si>
  <si>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</si>
  <si>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</si>
  <si>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</si>
  <si>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</si>
  <si>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</si>
  <si>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</si>
  <si>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</si>
  <si>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</si>
  <si>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</si>
  <si>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</si>
  <si>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</si>
  <si>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</si>
  <si>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</si>
  <si>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</si>
  <si>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</si>
  <si>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</si>
  <si>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</si>
  <si>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</si>
  <si>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</si>
  <si>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</si>
  <si>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</si>
  <si>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</si>
  <si>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</si>
  <si>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</si>
  <si>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</si>
  <si>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</si>
  <si>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</si>
  <si>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</si>
  <si>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</si>
  <si>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</si>
  <si>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</si>
  <si>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</si>
  <si>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</si>
  <si>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</si>
  <si>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</si>
  <si>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</si>
  <si>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</si>
  <si>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</si>
  <si>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</si>
  <si>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</si>
  <si>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</si>
  <si>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</si>
  <si>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</si>
  <si>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</si>
  <si>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</si>
  <si>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</si>
  <si>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</si>
  <si>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</si>
  <si>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</si>
  <si>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</si>
  <si>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</si>
  <si>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</si>
  <si>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</si>
  <si>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</si>
  <si>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</si>
  <si>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</si>
  <si>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</si>
  <si>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</si>
  <si>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</si>
  <si>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</si>
  <si>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</si>
  <si>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</si>
  <si>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</si>
  <si>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</si>
  <si>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</si>
  <si>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</si>
  <si>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</si>
  <si>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</si>
  <si>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</si>
  <si>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</si>
  <si>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</si>
  <si>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</si>
  <si>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</si>
  <si>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</si>
  <si>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</si>
  <si>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</si>
  <si>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</si>
  <si>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</si>
  <si>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</si>
  <si>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</si>
  <si>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</si>
  <si>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</si>
  <si>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</si>
  <si>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</si>
  <si>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</si>
  <si>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</si>
  <si>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</si>
  <si>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</si>
  <si>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</si>
  <si>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</si>
  <si>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</si>
  <si>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</si>
  <si>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</si>
  <si>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</si>
  <si>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</si>
  <si>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</si>
  <si>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</si>
  <si>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</si>
  <si>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</si>
  <si>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</si>
  <si>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</si>
  <si>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</si>
  <si>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</si>
  <si>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</si>
  <si>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</si>
  <si>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</si>
  <si>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</si>
  <si>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</si>
  <si>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</si>
  <si>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</si>
  <si>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</si>
  <si>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</si>
  <si>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</si>
  <si>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</si>
  <si>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</si>
  <si>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</si>
  <si>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</si>
  <si>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</si>
  <si>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</si>
  <si>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</si>
  <si>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</si>
  <si>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</si>
  <si>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</si>
  <si>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</si>
  <si>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</si>
  <si>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</si>
  <si>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</si>
  <si>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</si>
  <si>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</si>
  <si>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</si>
  <si>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</si>
  <si>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</si>
  <si>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</si>
  <si>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</si>
  <si>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</si>
  <si>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</si>
  <si>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</si>
  <si>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</si>
  <si>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</si>
  <si>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</si>
  <si>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</si>
  <si>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</si>
  <si>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</si>
  <si>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</si>
  <si>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</si>
  <si>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</si>
  <si>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</si>
  <si>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</si>
  <si>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</si>
  <si>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</si>
  <si>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</si>
  <si>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</si>
  <si>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</si>
  <si>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</si>
  <si>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</si>
  <si>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</si>
  <si>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</si>
  <si>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</si>
  <si>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</si>
  <si>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</si>
  <si>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</si>
  <si>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</si>
  <si>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</si>
  <si>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</si>
  <si>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</si>
  <si>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</si>
  <si>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</si>
  <si>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</si>
  <si>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</si>
  <si>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</si>
  <si>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</si>
  <si>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</si>
  <si>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</si>
  <si>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</si>
  <si>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</si>
  <si>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</si>
  <si>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</si>
  <si>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</si>
  <si>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</si>
  <si>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</si>
  <si>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</si>
  <si>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</si>
  <si>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</si>
  <si>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</si>
  <si>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</si>
  <si>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</si>
  <si>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</si>
  <si>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</si>
  <si>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</si>
  <si>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</si>
  <si>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</si>
  <si>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</si>
  <si>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</si>
  <si>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</si>
  <si>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</si>
  <si>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</si>
  <si>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</si>
  <si>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</si>
  <si>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</si>
  <si>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</si>
  <si>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</si>
  <si>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</si>
  <si>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</si>
  <si>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</si>
  <si>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</si>
  <si>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</si>
  <si>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</si>
  <si>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</si>
  <si>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</si>
  <si>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</si>
  <si>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</si>
  <si>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</si>
  <si>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</si>
  <si>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</si>
  <si>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</si>
  <si>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</si>
  <si>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</si>
  <si>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</si>
  <si>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</si>
  <si>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</si>
  <si>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</si>
  <si>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</si>
  <si>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</si>
  <si>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</si>
  <si>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</si>
  <si>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</si>
  <si>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</si>
  <si>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</si>
  <si>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</si>
  <si>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</si>
  <si>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</si>
  <si>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</si>
  <si>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</si>
  <si>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</si>
  <si>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</si>
  <si>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</si>
  <si>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</si>
  <si>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</si>
  <si>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</si>
  <si>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</si>
  <si>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</si>
  <si>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</si>
  <si>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</si>
  <si>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</si>
  <si>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</si>
  <si>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</si>
  <si>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</si>
  <si>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</si>
  <si>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</si>
  <si>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</si>
  <si>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</si>
  <si>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</si>
  <si>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</si>
  <si>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</si>
  <si>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</si>
  <si>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</si>
  <si>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</si>
  <si>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</si>
  <si>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</si>
  <si>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</si>
  <si>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</si>
  <si>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</si>
  <si>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</si>
  <si>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</si>
  <si>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</si>
  <si>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</si>
  <si>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</si>
  <si>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</si>
  <si>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</si>
  <si>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</si>
  <si>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</si>
  <si>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</si>
  <si>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</si>
  <si>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</si>
  <si>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</si>
  <si>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</si>
  <si>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</si>
  <si>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</si>
  <si>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</si>
  <si>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</si>
  <si>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</si>
  <si>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</si>
  <si>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</si>
  <si>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</si>
  <si>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</si>
  <si>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</si>
  <si>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</si>
  <si>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</si>
  <si>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</si>
  <si>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</si>
  <si>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</si>
  <si>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</si>
  <si>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</si>
  <si>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</si>
  <si>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</si>
  <si>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</si>
  <si>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</si>
  <si>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</si>
  <si>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</si>
  <si>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</si>
  <si>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</si>
  <si>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</si>
  <si>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</si>
  <si>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</si>
  <si>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</si>
  <si>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</si>
  <si>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</si>
  <si>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</si>
  <si>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</si>
  <si>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</si>
  <si>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</si>
  <si>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</si>
  <si>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</si>
  <si>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</si>
  <si>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</si>
  <si>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</si>
  <si>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</si>
  <si>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</si>
  <si>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</si>
  <si>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</si>
  <si>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</si>
  <si>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</si>
  <si>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</si>
  <si>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</si>
  <si>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</si>
  <si>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</si>
  <si>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</si>
  <si>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</si>
  <si>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</si>
  <si>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</si>
  <si>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</si>
  <si>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</si>
  <si>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</si>
  <si>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</si>
  <si>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</si>
  <si>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</si>
  <si>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</si>
  <si>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</si>
  <si>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</si>
  <si>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</si>
  <si>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</si>
  <si>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</si>
  <si>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</si>
  <si>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</si>
  <si>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</si>
  <si>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</si>
  <si>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</si>
  <si>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</si>
  <si>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</si>
  <si>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</si>
  <si>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</si>
  <si>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</si>
  <si>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</si>
  <si>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</si>
  <si>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</si>
  <si>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</si>
  <si>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</si>
  <si>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</si>
  <si>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</si>
  <si>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</si>
  <si>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</si>
  <si>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</si>
  <si>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</si>
  <si>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</si>
  <si>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</si>
  <si>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</si>
  <si>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</si>
  <si>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</si>
  <si>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</si>
  <si>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</si>
  <si>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</si>
  <si>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</si>
  <si>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</si>
  <si>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</si>
  <si>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</si>
  <si>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</si>
  <si>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</si>
  <si>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</si>
  <si>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</si>
  <si>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</si>
  <si>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</si>
  <si>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</si>
  <si>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</si>
  <si>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</si>
  <si>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</si>
  <si>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</si>
  <si>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</si>
  <si>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</si>
  <si>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</si>
  <si>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</si>
  <si>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</si>
  <si>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</si>
  <si>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</si>
  <si>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</si>
  <si>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</si>
  <si>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</si>
  <si>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</si>
  <si>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</si>
  <si>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</si>
  <si>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</si>
  <si>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</si>
  <si>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</si>
  <si>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</si>
  <si>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</si>
  <si>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</si>
  <si>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</si>
  <si>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</si>
  <si>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</si>
  <si>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</si>
  <si>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</si>
  <si>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</si>
  <si>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</si>
  <si>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</si>
  <si>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</si>
  <si>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</si>
  <si>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</si>
  <si>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</si>
  <si>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</si>
  <si>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</si>
  <si>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</si>
  <si>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</si>
  <si>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</si>
  <si>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</si>
  <si>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</si>
  <si>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</si>
  <si>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</si>
  <si>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</si>
  <si>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</si>
  <si>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</si>
  <si>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</si>
  <si>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</si>
  <si>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</si>
  <si>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</si>
  <si>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</si>
  <si>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</si>
  <si>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</si>
  <si>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</si>
  <si>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</si>
  <si>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</si>
  <si>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</si>
  <si>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</si>
  <si>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</si>
  <si>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</si>
  <si>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</si>
  <si>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</si>
  <si>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</si>
  <si>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</si>
  <si>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</si>
  <si>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</si>
  <si>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</si>
  <si>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</si>
  <si>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</si>
  <si>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</si>
  <si>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</si>
  <si>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</si>
  <si>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</si>
  <si>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</si>
  <si>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</si>
  <si>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</si>
  <si>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</si>
  <si>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</si>
  <si>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</si>
  <si>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</si>
  <si>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</si>
  <si>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</si>
  <si>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</si>
  <si>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</si>
  <si>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</si>
  <si>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</si>
  <si>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</si>
  <si>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</si>
  <si>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</si>
  <si>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</si>
  <si>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</si>
  <si>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</si>
  <si>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</si>
  <si>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</si>
  <si>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</si>
  <si>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</si>
  <si>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</si>
  <si>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</si>
  <si>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</si>
  <si>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</si>
  <si>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</si>
  <si>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</si>
  <si>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</si>
  <si>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</si>
  <si>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</si>
  <si>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</si>
  <si>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</si>
  <si>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</si>
  <si>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</si>
  <si>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</si>
  <si>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</si>
  <si>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</si>
  <si>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</si>
  <si>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</si>
  <si>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</si>
  <si>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</si>
  <si>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</si>
  <si>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</si>
  <si>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</si>
  <si>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</si>
  <si>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</si>
  <si>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</si>
  <si>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</si>
  <si>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</si>
  <si>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</si>
  <si>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</si>
  <si>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</si>
  <si>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</si>
  <si>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</si>
  <si>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</si>
  <si>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</si>
  <si>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</si>
  <si>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</si>
  <si>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</si>
  <si>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</si>
  <si>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</si>
  <si>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</si>
  <si>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</si>
  <si>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</si>
  <si>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</si>
  <si>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</si>
  <si>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</si>
  <si>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</si>
  <si>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</si>
  <si>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</si>
  <si>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</si>
  <si>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</si>
  <si>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</si>
  <si>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</si>
  <si>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</si>
  <si>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</si>
  <si>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</si>
  <si>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</si>
  <si>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</si>
  <si>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</si>
  <si>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</si>
  <si>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</si>
  <si>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</si>
  <si>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</si>
  <si>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</si>
  <si>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</si>
  <si>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</si>
  <si>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</si>
  <si>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</si>
  <si>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</si>
  <si>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</si>
  <si>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</si>
  <si>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</si>
  <si>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</si>
  <si>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</si>
  <si>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</si>
  <si>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</si>
  <si>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</si>
  <si>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</si>
  <si>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</si>
  <si>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</si>
  <si>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</si>
  <si>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</si>
  <si>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</si>
  <si>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</si>
  <si>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</si>
  <si>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</si>
  <si>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</si>
  <si>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</si>
  <si>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</si>
  <si>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</si>
  <si>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</si>
  <si>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</si>
  <si>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</si>
  <si>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</si>
  <si>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</si>
  <si>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</si>
  <si>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</si>
  <si>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</si>
  <si>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</si>
  <si>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</si>
  <si>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</si>
  <si>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</si>
  <si>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</si>
  <si>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</si>
  <si>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</si>
  <si>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</si>
  <si>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</si>
  <si>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</si>
  <si>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</si>
  <si>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</si>
  <si>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</si>
  <si>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</si>
  <si>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</si>
  <si>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</si>
  <si>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</si>
  <si>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</si>
  <si>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</si>
  <si>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</si>
  <si>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</si>
  <si>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</si>
  <si>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</si>
  <si>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</si>
  <si>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</si>
  <si>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</si>
  <si>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</si>
  <si>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</si>
  <si>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</si>
  <si>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</si>
  <si>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</si>
  <si>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</si>
  <si>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</si>
  <si>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</si>
  <si>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</si>
  <si>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</si>
  <si>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</si>
  <si>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</si>
  <si>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</si>
  <si>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</si>
  <si>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</si>
  <si>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</si>
  <si>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</si>
  <si>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</si>
  <si>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</si>
  <si>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</si>
  <si>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</si>
  <si>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</si>
  <si>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</si>
  <si>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</si>
  <si>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</si>
  <si>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</si>
  <si>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</si>
  <si>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</si>
  <si>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</si>
  <si>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</si>
  <si>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</si>
  <si>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</si>
  <si>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</si>
  <si>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</si>
  <si>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</si>
  <si>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</si>
  <si>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</si>
  <si>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</si>
  <si>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</si>
  <si>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</si>
  <si>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</si>
  <si>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</si>
  <si>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</si>
  <si>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</si>
  <si>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</si>
  <si>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</si>
  <si>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</si>
  <si>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</si>
  <si>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</si>
  <si>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</si>
  <si>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</si>
  <si>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</si>
  <si>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</si>
  <si>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</si>
  <si>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</si>
  <si>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</si>
  <si>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</si>
  <si>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</si>
  <si>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</si>
  <si>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</si>
  <si>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</si>
  <si>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</si>
  <si>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</si>
  <si>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</si>
  <si>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</si>
  <si>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</si>
  <si>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</si>
  <si>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</si>
  <si>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</si>
  <si>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</si>
  <si>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</si>
  <si>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</si>
  <si>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</si>
  <si>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</si>
  <si>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</si>
  <si>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</si>
  <si>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</si>
  <si>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</si>
  <si>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</si>
  <si>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</si>
  <si>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</si>
  <si>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</si>
  <si>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</si>
  <si>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</si>
  <si>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</si>
  <si>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</si>
  <si>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</si>
  <si>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</si>
  <si>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</si>
  <si>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</si>
  <si>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</si>
  <si>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</si>
  <si>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</si>
  <si>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</si>
  <si>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</si>
  <si>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</si>
  <si>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</si>
  <si>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</si>
  <si>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</si>
  <si>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</si>
  <si>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</si>
  <si>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</si>
  <si>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</si>
  <si>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</si>
  <si>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</si>
  <si>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</si>
  <si>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</si>
  <si>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</si>
  <si>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</si>
  <si>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</si>
  <si>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</si>
  <si>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</si>
  <si>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</si>
  <si>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</si>
  <si>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</si>
  <si>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</si>
  <si>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</si>
  <si>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</si>
  <si>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</si>
  <si>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</si>
  <si>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</si>
  <si>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</si>
  <si>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</si>
  <si>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</si>
  <si>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</si>
  <si>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</si>
  <si>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</si>
  <si>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</si>
  <si>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</si>
  <si>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</si>
  <si>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</si>
  <si>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</si>
  <si>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</si>
  <si>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</si>
  <si>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</si>
  <si>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</si>
  <si>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</si>
  <si>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</si>
  <si>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</si>
  <si>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</si>
  <si>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</si>
  <si>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</si>
  <si>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</si>
  <si>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</si>
  <si>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</si>
  <si>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</si>
  <si>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</si>
  <si>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</si>
  <si>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</si>
  <si>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</si>
  <si>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</si>
  <si>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</si>
  <si>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</si>
  <si>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</si>
  <si>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</si>
  <si>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</si>
  <si>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</si>
  <si>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</si>
  <si>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</si>
  <si>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</si>
  <si>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</si>
  <si>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</si>
  <si>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</si>
  <si>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</si>
  <si>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</si>
  <si>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</si>
  <si>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</si>
  <si>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</si>
  <si>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</si>
  <si>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</si>
  <si>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</si>
  <si>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</si>
  <si>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</si>
  <si>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</si>
  <si>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</si>
  <si>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</si>
  <si>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</si>
  <si>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</si>
  <si>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</si>
  <si>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</si>
  <si>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</si>
  <si>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</si>
  <si>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</si>
  <si>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</si>
  <si>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</si>
  <si>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</si>
  <si>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</si>
  <si>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</si>
  <si>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</si>
  <si>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</si>
  <si>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</si>
  <si>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</si>
  <si>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</si>
  <si>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</si>
  <si>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</si>
  <si>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</si>
  <si>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</si>
  <si>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</si>
  <si>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</si>
  <si>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</si>
  <si>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</si>
  <si>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</si>
  <si>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</si>
  <si>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</si>
  <si>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</si>
  <si>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</si>
  <si>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</si>
  <si>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</si>
  <si>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</si>
  <si>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</si>
  <si>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</si>
  <si>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</si>
  <si>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</si>
  <si>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</si>
  <si>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</si>
  <si>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</si>
  <si>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</si>
  <si>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</si>
  <si>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</si>
  <si>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</si>
  <si>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</si>
  <si>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</si>
  <si>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</si>
  <si>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</si>
  <si>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</si>
  <si>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</si>
  <si>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</si>
  <si>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</si>
  <si>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</si>
  <si>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</si>
  <si>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</si>
  <si>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</si>
  <si>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</si>
  <si>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</si>
  <si>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</si>
  <si>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</si>
  <si>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</si>
  <si>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</si>
  <si>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</si>
  <si>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</si>
  <si>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</si>
  <si>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</si>
  <si>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</si>
  <si>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</si>
  <si>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</si>
  <si>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</si>
  <si>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</si>
  <si>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</si>
  <si>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</si>
  <si>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</si>
  <si>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</si>
  <si>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</si>
  <si>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</si>
  <si>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</si>
  <si>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</si>
  <si>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</si>
  <si>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</si>
  <si>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</si>
  <si>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</si>
  <si>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</si>
  <si>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</si>
  <si>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</si>
  <si>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</si>
  <si>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</si>
  <si>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</si>
  <si>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</si>
  <si>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</si>
  <si>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</si>
  <si>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</si>
  <si>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</si>
  <si>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</si>
  <si>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</si>
  <si>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</si>
  <si>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</si>
  <si>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</si>
  <si>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</si>
  <si>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</si>
  <si>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</si>
  <si>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</si>
  <si>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</si>
  <si>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</si>
  <si>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</si>
  <si>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</si>
  <si>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</si>
  <si>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</si>
  <si>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</si>
  <si>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</si>
  <si>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</si>
  <si>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</si>
  <si>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</si>
  <si>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</si>
  <si>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</si>
  <si>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</si>
  <si>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</si>
  <si>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</si>
  <si>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</si>
  <si>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</si>
  <si>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</si>
  <si>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</si>
  <si>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</si>
  <si>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</si>
  <si>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</si>
  <si>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</si>
  <si>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</si>
  <si>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</si>
  <si>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</si>
  <si>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</si>
  <si>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</si>
  <si>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</si>
  <si>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</si>
  <si>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</si>
  <si>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</si>
  <si>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</si>
  <si>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</si>
  <si>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</si>
  <si>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</si>
  <si>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</si>
  <si>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</si>
  <si>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</si>
  <si>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</si>
  <si>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</si>
  <si>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</si>
  <si>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</si>
  <si>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</si>
  <si>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</si>
  <si>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</si>
  <si>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</si>
  <si>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</si>
  <si>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</si>
  <si>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</si>
  <si>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</si>
  <si>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</si>
  <si>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</si>
  <si>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</si>
  <si>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</si>
  <si>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</si>
  <si>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</si>
  <si>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</si>
  <si>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</si>
  <si>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</si>
  <si>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</si>
  <si>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</si>
  <si>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</si>
  <si>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</si>
  <si>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</si>
  <si>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</si>
  <si>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</si>
  <si>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</si>
  <si>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</si>
  <si>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</si>
  <si>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</si>
  <si>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</si>
  <si>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</si>
  <si>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</si>
  <si>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</si>
  <si>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</si>
  <si>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</si>
  <si>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</si>
  <si>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</si>
  <si>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</si>
  <si>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</si>
  <si>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</si>
  <si>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</si>
  <si>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</si>
  <si>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</si>
  <si>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</si>
  <si>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</si>
  <si>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</si>
  <si>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</si>
  <si>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</si>
  <si>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</si>
  <si>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</si>
  <si>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</si>
  <si>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</si>
  <si>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</si>
  <si>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</si>
  <si>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</si>
  <si>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</si>
  <si>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</si>
  <si>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</si>
  <si>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</si>
  <si>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</si>
  <si>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</si>
  <si>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</si>
  <si>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</si>
  <si>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</si>
  <si>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</si>
  <si>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</si>
  <si>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</si>
  <si>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</si>
  <si>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</si>
  <si>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</si>
  <si>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</si>
  <si>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</si>
  <si>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</si>
  <si>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</si>
  <si>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</si>
  <si>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</si>
  <si>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</si>
  <si>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</si>
  <si>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</si>
  <si>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</si>
  <si>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</si>
  <si>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</si>
  <si>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</si>
  <si>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</si>
  <si>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</si>
  <si>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</si>
  <si>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</si>
  <si>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</si>
  <si>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</si>
  <si>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</si>
  <si>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</si>
  <si>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</si>
  <si>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</si>
  <si>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</si>
  <si>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</si>
  <si>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</si>
  <si>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</si>
  <si>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</si>
  <si>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</si>
  <si>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</si>
  <si>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</si>
  <si>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</si>
  <si>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</si>
  <si>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</si>
  <si>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</si>
  <si>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</si>
  <si>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</si>
  <si>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</si>
  <si>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</si>
  <si>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</si>
  <si>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</si>
  <si>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</si>
  <si>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</si>
  <si>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</si>
  <si>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</si>
  <si>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</si>
  <si>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</si>
  <si>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</si>
  <si>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</si>
  <si>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</si>
  <si>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</si>
  <si>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</si>
  <si>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</si>
  <si>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</si>
  <si>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</si>
  <si>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</si>
  <si>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</si>
  <si>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</si>
  <si>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</si>
  <si>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</si>
  <si>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</si>
  <si>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</si>
  <si>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</si>
  <si>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</si>
  <si>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</si>
  <si>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</si>
  <si>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</si>
  <si>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</si>
  <si>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</si>
  <si>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</si>
  <si>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</si>
  <si>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</si>
  <si>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</si>
  <si>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</si>
  <si>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</si>
  <si>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</si>
  <si>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</si>
  <si>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</si>
  <si>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</si>
  <si>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</si>
  <si>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</si>
  <si>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</si>
  <si>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</si>
  <si>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</si>
  <si>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</si>
  <si>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</si>
  <si>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</si>
  <si>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</si>
  <si>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</si>
  <si>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</si>
  <si>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</si>
  <si>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</si>
  <si>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</si>
  <si>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</si>
  <si>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</si>
  <si>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</si>
  <si>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</si>
  <si>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</si>
  <si>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</si>
  <si>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</si>
  <si>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</si>
  <si>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</si>
  <si>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</si>
  <si>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</si>
  <si>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</si>
  <si>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</si>
  <si>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</si>
  <si>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</si>
  <si>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</si>
  <si>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</si>
  <si>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</si>
  <si>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</si>
  <si>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</si>
  <si>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</si>
  <si>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</si>
  <si>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</si>
  <si>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</si>
  <si>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</si>
  <si>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</si>
  <si>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</si>
  <si>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</si>
  <si>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</si>
  <si>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</si>
  <si>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</si>
  <si>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</si>
  <si>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</si>
  <si>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</si>
  <si>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</si>
  <si>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</si>
  <si>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</si>
  <si>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</si>
  <si>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</si>
  <si>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</si>
  <si>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</si>
  <si>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</si>
  <si>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</si>
  <si>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</si>
  <si>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</si>
  <si>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</si>
  <si>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</si>
  <si>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</si>
  <si>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</si>
  <si>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</si>
  <si>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</si>
  <si>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</si>
  <si>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</si>
  <si>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</si>
  <si>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</si>
  <si>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</si>
  <si>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</si>
  <si>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</si>
  <si>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</si>
  <si>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</si>
  <si>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</si>
  <si>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</si>
  <si>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</si>
  <si>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</si>
  <si>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</si>
  <si>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</si>
  <si>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</si>
  <si>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</si>
  <si>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</si>
  <si>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</si>
  <si>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</si>
  <si>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</si>
  <si>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</si>
  <si>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</si>
  <si>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</si>
  <si>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</si>
  <si>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</si>
  <si>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</si>
  <si>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</si>
  <si>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</si>
  <si>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</si>
  <si>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</si>
  <si>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</si>
  <si>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</si>
  <si>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</si>
  <si>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</si>
  <si>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</si>
  <si>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</si>
  <si>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</si>
  <si>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</si>
  <si>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</si>
  <si>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</si>
  <si>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</si>
  <si>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</si>
  <si>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</si>
  <si>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</si>
  <si>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</si>
  <si>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</si>
  <si>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</si>
  <si>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</si>
  <si>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</si>
  <si>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</si>
  <si>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</si>
  <si>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</si>
  <si>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</si>
  <si>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</si>
  <si>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</si>
  <si>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</si>
  <si>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</si>
  <si>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</si>
  <si>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</si>
  <si>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</si>
  <si>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</si>
  <si>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</si>
  <si>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</si>
  <si>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</si>
  <si>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</si>
  <si>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</si>
  <si>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</si>
  <si>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</si>
  <si>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</si>
  <si>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</si>
  <si>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</si>
  <si>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</si>
  <si>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</si>
  <si>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</si>
  <si>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</si>
  <si>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</si>
  <si>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</si>
  <si>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</si>
  <si>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</si>
  <si>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</si>
  <si>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</si>
  <si>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</si>
  <si>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</si>
  <si>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</si>
  <si>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</si>
  <si>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</si>
  <si>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</si>
  <si>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</si>
  <si>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</si>
  <si>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</si>
  <si>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</si>
  <si>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</si>
  <si>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</si>
  <si>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</si>
  <si>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</si>
  <si>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</si>
  <si>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</si>
  <si>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</si>
  <si>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</si>
  <si>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</si>
  <si>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</si>
  <si>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</si>
  <si>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</si>
  <si>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</si>
  <si>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</si>
  <si>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</si>
  <si>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</si>
  <si>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</si>
  <si>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</si>
  <si>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</si>
  <si>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</si>
  <si>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</si>
  <si>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</si>
  <si>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</si>
  <si>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</si>
  <si>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</si>
  <si>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</si>
  <si>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</si>
  <si>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</si>
  <si>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</si>
  <si>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</si>
  <si>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</si>
  <si>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</si>
  <si>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</si>
  <si>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</si>
  <si>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</si>
  <si>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</si>
  <si>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</si>
  <si>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</si>
  <si>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</si>
  <si>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</si>
  <si>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</si>
  <si>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</si>
  <si>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</si>
  <si>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</si>
  <si>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</si>
  <si>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</si>
  <si>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</si>
  <si>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</si>
  <si>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</si>
  <si>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</si>
  <si>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</si>
  <si>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</si>
  <si>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</si>
  <si>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</si>
  <si>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</si>
  <si>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</si>
  <si>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</si>
  <si>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</si>
  <si>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</si>
  <si>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</si>
  <si>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</si>
  <si>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</si>
  <si>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</si>
  <si>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</si>
  <si>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</si>
  <si>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</si>
  <si>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</si>
  <si>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</si>
  <si>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</si>
  <si>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</si>
  <si>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</si>
  <si>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</si>
  <si>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</si>
  <si>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</si>
  <si>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</si>
  <si>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</si>
  <si>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</si>
  <si>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</si>
  <si>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</si>
  <si>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</si>
  <si>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</si>
  <si>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</si>
  <si>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</si>
  <si>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</si>
  <si>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</si>
  <si>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</si>
  <si>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</si>
  <si>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</si>
  <si>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</si>
  <si>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</si>
  <si>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</si>
  <si>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</si>
  <si>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</si>
  <si>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</si>
  <si>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</si>
  <si>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</si>
  <si>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</si>
  <si>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</si>
  <si>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</si>
  <si>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</si>
  <si>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</si>
  <si>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</si>
  <si>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</si>
  <si>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</si>
  <si>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</si>
  <si>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</si>
  <si>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</si>
  <si>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</si>
  <si>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</si>
  <si>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</si>
  <si>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</si>
  <si>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</si>
  <si>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</si>
  <si>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</si>
  <si>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</si>
  <si>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</si>
  <si>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</si>
  <si>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</si>
  <si>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</si>
  <si>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</si>
  <si>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</si>
  <si>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</si>
  <si>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</si>
  <si>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</si>
  <si>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</si>
  <si>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</si>
  <si>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</si>
  <si>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</si>
  <si>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</si>
  <si>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</si>
  <si>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</si>
  <si>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</si>
  <si>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</si>
  <si>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</si>
  <si>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</si>
  <si>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</si>
  <si>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</si>
  <si>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</si>
  <si>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</si>
  <si>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</si>
  <si>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</si>
  <si>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</si>
  <si>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</si>
  <si>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</si>
  <si>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</si>
  <si>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</si>
  <si>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</si>
  <si>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</si>
  <si>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</si>
  <si>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</si>
  <si>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</si>
  <si>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</si>
  <si>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</si>
  <si>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</si>
  <si>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</si>
  <si>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</si>
  <si>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</si>
  <si>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</si>
  <si>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</si>
  <si>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</si>
  <si>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</si>
  <si>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</si>
  <si>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</si>
  <si>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</si>
  <si>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</si>
  <si>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</si>
  <si>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</si>
  <si>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</si>
  <si>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</si>
  <si>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</si>
  <si>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</si>
  <si>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</si>
  <si>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</si>
  <si>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</si>
  <si>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</si>
  <si>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</si>
  <si>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</si>
  <si>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</si>
  <si>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</si>
  <si>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</si>
  <si>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</si>
  <si>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</si>
  <si>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</si>
  <si>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</si>
  <si>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</si>
  <si>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</si>
  <si>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</si>
  <si>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</si>
  <si>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</si>
  <si>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</si>
  <si>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</si>
  <si>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</si>
  <si>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</si>
  <si>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</si>
  <si>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</si>
  <si>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</si>
  <si>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</si>
  <si>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</si>
  <si>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</si>
  <si>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</si>
  <si>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</si>
  <si>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</si>
  <si>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</si>
  <si>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</si>
  <si>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</si>
  <si>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</si>
  <si>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</si>
  <si>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</si>
  <si>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</si>
  <si>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</si>
  <si>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</si>
  <si>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</si>
  <si>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</si>
  <si>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</si>
  <si>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</si>
  <si>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</si>
  <si>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</si>
  <si>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</si>
  <si>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</si>
  <si>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</si>
  <si>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</si>
  <si>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</si>
  <si>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</si>
  <si>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</si>
  <si>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</si>
  <si>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</si>
  <si>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</si>
  <si>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</si>
  <si>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</si>
  <si>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</si>
  <si>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</si>
  <si>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</si>
  <si>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</si>
  <si>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</si>
  <si>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</si>
  <si>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</si>
  <si>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</si>
  <si>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</si>
  <si>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</si>
  <si>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</si>
  <si>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</si>
  <si>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</si>
  <si>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</si>
  <si>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</si>
  <si>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</si>
  <si>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</si>
  <si>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</si>
  <si>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</si>
  <si>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</si>
  <si>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</si>
  <si>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</si>
  <si>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</si>
  <si>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</si>
  <si>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</si>
  <si>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</si>
  <si>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</si>
  <si>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</si>
  <si>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</si>
  <si>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</si>
  <si>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</si>
  <si>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</si>
  <si>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</si>
  <si>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</si>
  <si>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</si>
  <si>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</si>
  <si>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</si>
  <si>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</si>
  <si>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</si>
  <si>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</si>
  <si>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</si>
  <si>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</si>
  <si>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</si>
  <si>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</si>
  <si>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</si>
  <si>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</si>
  <si>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</si>
  <si>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</si>
  <si>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</si>
  <si>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</si>
  <si>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</si>
  <si>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</si>
  <si>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</si>
  <si>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</si>
  <si>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</si>
  <si>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</si>
  <si>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</si>
  <si>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</si>
  <si>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</si>
  <si>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</si>
  <si>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</si>
  <si>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</si>
  <si>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</si>
  <si>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</si>
  <si>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</si>
  <si>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</si>
  <si>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</si>
  <si>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</si>
  <si>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</si>
  <si>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</si>
  <si>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</si>
  <si>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</si>
  <si>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</si>
  <si>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</si>
  <si>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</si>
  <si>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</si>
  <si>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</si>
  <si>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</si>
  <si>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</si>
  <si>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</si>
  <si>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</si>
  <si>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</si>
  <si>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</si>
  <si>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</si>
  <si>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</si>
  <si>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</si>
  <si>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</si>
  <si>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</si>
  <si>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</si>
  <si>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</si>
  <si>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</si>
  <si>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</si>
  <si>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</si>
  <si>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</si>
  <si>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</si>
  <si>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</si>
  <si>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</si>
  <si>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</si>
  <si>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</si>
  <si>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</si>
  <si>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</si>
  <si>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</si>
  <si>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</si>
  <si>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</si>
  <si>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</si>
  <si>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</si>
  <si>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</si>
  <si>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</si>
  <si>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</si>
  <si>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</si>
  <si>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</si>
  <si>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</si>
  <si>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</si>
  <si>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</si>
  <si>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</si>
  <si>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</si>
  <si>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</si>
  <si>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</si>
  <si>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</si>
  <si>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</si>
  <si>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</si>
  <si>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</si>
  <si>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</si>
  <si>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</si>
  <si>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</si>
  <si>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</si>
  <si>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</si>
  <si>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</si>
  <si>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</si>
  <si>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</si>
  <si>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</si>
  <si>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</si>
  <si>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</si>
  <si>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</si>
  <si>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</si>
  <si>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</si>
  <si>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</si>
  <si>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</si>
  <si>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</si>
  <si>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</si>
  <si>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</si>
  <si>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</si>
  <si>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</si>
  <si>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</si>
  <si>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</si>
  <si>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</si>
  <si>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</si>
  <si>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</si>
  <si>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</si>
  <si>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</si>
  <si>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</si>
  <si>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</si>
  <si>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</si>
  <si>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</si>
  <si>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</si>
  <si>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</si>
  <si>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</si>
  <si>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</si>
  <si>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</si>
  <si>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</si>
  <si>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</si>
  <si>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</si>
  <si>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</si>
  <si>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</si>
  <si>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</si>
  <si>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</si>
  <si>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</si>
  <si>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</si>
  <si>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</si>
  <si>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</si>
  <si>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</si>
  <si>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</si>
  <si>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</si>
  <si>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</si>
  <si>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</si>
  <si>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</si>
  <si>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</si>
  <si>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</si>
  <si>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</si>
  <si>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</si>
  <si>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</si>
  <si>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</si>
  <si>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</si>
  <si>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</si>
  <si>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</si>
  <si>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</si>
  <si>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</si>
  <si>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</si>
  <si>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</si>
  <si>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</si>
  <si>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</si>
  <si>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</si>
  <si>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</si>
  <si>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</si>
  <si>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</si>
  <si>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</si>
  <si>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</si>
  <si>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</si>
  <si>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</si>
  <si>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</si>
  <si>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</si>
  <si>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</si>
  <si>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</si>
  <si>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</si>
  <si>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</si>
  <si>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</si>
  <si>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</si>
  <si>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</si>
  <si>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</si>
  <si>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</si>
  <si>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</si>
  <si>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</si>
  <si>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</si>
  <si>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</si>
  <si>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</si>
  <si>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</si>
  <si>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</si>
  <si>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</si>
  <si>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</si>
  <si>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</si>
  <si>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</si>
  <si>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</si>
  <si>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</si>
  <si>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</si>
  <si>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</si>
  <si>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</si>
  <si>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</si>
  <si>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</si>
  <si>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</si>
  <si>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</si>
  <si>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</si>
  <si>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</si>
  <si>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</si>
  <si>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</si>
  <si>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</si>
  <si>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</si>
  <si>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</si>
  <si>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</si>
  <si>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</si>
  <si>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</si>
  <si>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</si>
  <si>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</si>
  <si>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</si>
  <si>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</si>
  <si>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</si>
  <si>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</si>
  <si>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</si>
  <si>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</si>
  <si>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</si>
  <si>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</si>
  <si>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</si>
  <si>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</si>
  <si>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</si>
  <si>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</si>
  <si>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</si>
  <si>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</si>
  <si>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</si>
  <si>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</si>
  <si>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</si>
  <si>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</si>
  <si>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</si>
  <si>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</si>
  <si>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</si>
  <si>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</si>
  <si>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</si>
  <si>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</si>
  <si>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</si>
  <si>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</si>
  <si>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</si>
  <si>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</si>
  <si>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</si>
  <si>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</si>
  <si>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</si>
  <si>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</si>
  <si>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</si>
  <si>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</si>
  <si>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</si>
  <si>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</si>
  <si>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</si>
  <si>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</si>
  <si>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</si>
  <si>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</si>
  <si>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</si>
  <si>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</si>
  <si>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</si>
  <si>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</si>
  <si>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</si>
  <si>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</si>
  <si>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</si>
  <si>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</si>
  <si>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</si>
  <si>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</si>
  <si>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</si>
  <si>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</si>
  <si>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</si>
  <si>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</si>
  <si>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</si>
  <si>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</si>
  <si>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</si>
  <si>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</si>
  <si>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</si>
  <si>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</si>
  <si>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</si>
  <si>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</si>
  <si>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</si>
  <si>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</si>
  <si>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</si>
  <si>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</si>
  <si>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</si>
  <si>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</si>
  <si>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</si>
  <si>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</si>
  <si>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</si>
  <si>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</si>
  <si>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</si>
  <si>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</si>
  <si>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</si>
  <si>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</si>
  <si>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</si>
  <si>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</si>
  <si>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</si>
  <si>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</si>
  <si>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</si>
  <si>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</si>
  <si>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</si>
  <si>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</si>
  <si>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</si>
  <si>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</si>
  <si>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</si>
  <si>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</si>
  <si>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</si>
  <si>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</si>
  <si>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</si>
  <si>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</si>
  <si>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</si>
  <si>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</si>
  <si>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</si>
  <si>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</si>
  <si>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</si>
  <si>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</si>
  <si>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</si>
  <si>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</si>
  <si>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</si>
  <si>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</si>
  <si>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</si>
  <si>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</si>
  <si>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</si>
  <si>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</si>
  <si>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</si>
  <si>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</si>
  <si>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</si>
  <si>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</si>
  <si>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</si>
  <si>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</si>
  <si>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</si>
  <si>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</si>
  <si>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</si>
  <si>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</si>
  <si>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</si>
  <si>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</si>
  <si>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</si>
  <si>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</si>
  <si>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</si>
  <si>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</si>
  <si>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</si>
  <si>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</si>
  <si>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</si>
  <si>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</si>
  <si>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</si>
  <si>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</si>
  <si>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</si>
  <si>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</si>
  <si>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</si>
  <si>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</si>
  <si>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</si>
  <si>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</si>
  <si>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</si>
  <si>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</si>
  <si>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</si>
  <si>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</si>
  <si>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</si>
  <si>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</si>
  <si>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</si>
  <si>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</si>
  <si>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</si>
  <si>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</si>
  <si>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</si>
  <si>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</si>
  <si>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</si>
  <si>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</si>
  <si>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</si>
  <si>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</si>
  <si>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</si>
  <si>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</si>
  <si>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</si>
  <si>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</si>
  <si>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</si>
  <si>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</si>
  <si>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</si>
  <si>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</si>
  <si>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</si>
  <si>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</si>
  <si>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</si>
  <si>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</si>
  <si>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</si>
  <si>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</si>
  <si>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</si>
  <si>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</si>
  <si>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</si>
  <si>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</si>
  <si>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</si>
  <si>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</si>
  <si>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</si>
  <si>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</si>
  <si>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</si>
  <si>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</si>
  <si>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</si>
  <si>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</si>
  <si>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</si>
  <si>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</si>
  <si>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</si>
  <si>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</si>
  <si>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</si>
  <si>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</si>
  <si>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</si>
  <si>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</si>
  <si>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</si>
  <si>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</si>
  <si>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</si>
  <si>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</si>
  <si>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</si>
  <si>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</si>
  <si>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</si>
  <si>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</si>
  <si>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</si>
  <si>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</si>
  <si>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</si>
  <si>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</si>
  <si>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</si>
  <si>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</si>
  <si>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</si>
  <si>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</si>
  <si>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</si>
  <si>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</si>
  <si>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</si>
  <si>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</si>
  <si>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</si>
  <si>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</si>
  <si>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</si>
  <si>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</si>
  <si>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</si>
  <si>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</si>
  <si>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</si>
  <si>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</si>
  <si>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</si>
  <si>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</si>
  <si>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</si>
  <si>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</si>
  <si>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</si>
  <si>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</si>
  <si>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</si>
  <si>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</si>
  <si>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</si>
  <si>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</si>
  <si>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</si>
  <si>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</si>
  <si>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</si>
  <si>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</si>
  <si>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</si>
  <si>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</si>
  <si>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</si>
  <si>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</si>
  <si>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</si>
  <si>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</si>
  <si>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</si>
  <si>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</si>
  <si>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</si>
  <si>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</si>
  <si>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</si>
  <si>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</si>
  <si>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</si>
  <si>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</si>
  <si>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</si>
  <si>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</si>
  <si>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</si>
  <si>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</si>
  <si>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</si>
  <si>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</si>
  <si>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</si>
  <si>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</si>
  <si>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</si>
  <si>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</si>
  <si>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</si>
  <si>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</si>
  <si>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</si>
  <si>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</si>
  <si>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</si>
  <si>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</si>
  <si>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</si>
  <si>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</si>
  <si>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</si>
  <si>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</si>
  <si>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</si>
  <si>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</si>
  <si>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</si>
  <si>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</si>
  <si>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</si>
  <si>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</si>
  <si>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</si>
  <si>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</si>
  <si>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</si>
  <si>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</si>
  <si>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</si>
  <si>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</si>
  <si>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</si>
  <si>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</si>
  <si>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</si>
  <si>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</si>
  <si>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</si>
  <si>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</si>
  <si>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</si>
  <si>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</si>
  <si>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</si>
  <si>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</si>
  <si>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</si>
  <si>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</si>
  <si>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</si>
  <si>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</si>
  <si>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</si>
  <si>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</si>
  <si>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</si>
  <si>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</si>
  <si>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</si>
  <si>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</si>
  <si>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</si>
  <si>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</si>
  <si>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</si>
  <si>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</si>
  <si>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</si>
  <si>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</si>
  <si>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</si>
  <si>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</si>
  <si>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</si>
  <si>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</si>
  <si>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</si>
  <si>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</si>
  <si>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</si>
  <si>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</si>
  <si>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</si>
  <si>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</si>
  <si>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</si>
  <si>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</si>
  <si>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</si>
  <si>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</si>
  <si>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</si>
  <si>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</si>
  <si>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</si>
  <si>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</si>
  <si>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</si>
  <si>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</si>
  <si>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</si>
  <si>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</si>
  <si>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</si>
  <si>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</si>
  <si>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</si>
  <si>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</si>
  <si>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</si>
  <si>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</si>
  <si>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</si>
  <si>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</si>
  <si>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</si>
  <si>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</si>
  <si>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</si>
  <si>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</si>
  <si>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</si>
  <si>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</si>
  <si>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</si>
  <si>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</si>
  <si>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</si>
  <si>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</si>
  <si>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</si>
  <si>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</si>
  <si>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</si>
  <si>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</si>
  <si>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</si>
  <si>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</si>
  <si>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</si>
  <si>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</si>
  <si>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</si>
  <si>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</si>
  <si>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</si>
  <si>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</si>
  <si>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</si>
  <si>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</si>
  <si>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</si>
  <si>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</si>
  <si>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</si>
  <si>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</si>
  <si>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</si>
  <si>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</si>
  <si>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</si>
  <si>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</si>
  <si>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</si>
  <si>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</si>
  <si>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</si>
  <si>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</si>
  <si>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</si>
  <si>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</si>
  <si>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</si>
  <si>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</si>
  <si>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</si>
  <si>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</si>
  <si>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</si>
  <si>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</si>
  <si>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</si>
  <si>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</si>
  <si>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</si>
  <si>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</si>
  <si>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</si>
  <si>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</si>
  <si>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</si>
  <si>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</si>
  <si>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</si>
  <si>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</si>
  <si>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</si>
  <si>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</si>
  <si>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</si>
  <si>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</si>
  <si>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</si>
  <si>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</si>
  <si>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</si>
  <si>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</si>
  <si>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</si>
  <si>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</si>
  <si>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</si>
  <si>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</si>
  <si>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</si>
  <si>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</si>
  <si>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</si>
  <si>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</si>
  <si>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</si>
  <si>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</si>
  <si>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</si>
  <si>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</si>
  <si>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</si>
  <si>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</si>
  <si>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</si>
  <si>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</si>
  <si>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</si>
  <si>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</si>
  <si>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</si>
  <si>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</si>
  <si>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</si>
  <si>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</si>
  <si>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</si>
  <si>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</si>
  <si>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</si>
  <si>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</si>
  <si>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</si>
  <si>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</si>
  <si>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</si>
  <si>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</si>
  <si>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</si>
  <si>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</si>
  <si>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</si>
  <si>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</si>
  <si>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</si>
  <si>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</si>
  <si>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</si>
  <si>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</si>
  <si>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</si>
  <si>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</si>
  <si>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</si>
  <si>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</si>
  <si>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</si>
  <si>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</si>
  <si>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</si>
  <si>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</si>
  <si>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</si>
  <si>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</si>
  <si>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</si>
  <si>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</si>
  <si>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</si>
  <si>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</si>
  <si>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</si>
  <si>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</si>
  <si>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</si>
  <si>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</si>
  <si>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</si>
  <si>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</si>
  <si>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</si>
  <si>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</si>
  <si>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</si>
  <si>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</si>
  <si>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</si>
  <si>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</si>
  <si>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</si>
  <si>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</si>
  <si>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</si>
  <si>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</si>
  <si>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</si>
  <si>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</si>
  <si>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</si>
  <si>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</si>
  <si>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</si>
  <si>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</si>
  <si>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</si>
  <si>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</si>
  <si>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</si>
  <si>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</si>
  <si>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</si>
  <si>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</si>
  <si>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</si>
  <si>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</si>
  <si>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</si>
  <si>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</si>
  <si>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</si>
  <si>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</si>
  <si>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</si>
  <si>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</si>
  <si>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</si>
  <si>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</si>
  <si>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</si>
  <si>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</si>
  <si>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</si>
  <si>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</si>
  <si>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</si>
  <si>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</si>
  <si>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</si>
  <si>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</si>
  <si>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</si>
  <si>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</si>
  <si>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</si>
  <si>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</si>
  <si>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</si>
  <si>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</si>
  <si>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</si>
  <si>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</si>
  <si>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</si>
  <si>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</si>
  <si>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</si>
  <si>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</si>
  <si>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</si>
  <si>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</si>
  <si>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</si>
  <si>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</si>
  <si>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</si>
  <si>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</si>
  <si>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</si>
  <si>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</si>
  <si>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</si>
  <si>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</si>
  <si>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</si>
  <si>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</si>
  <si>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</si>
  <si>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</si>
  <si>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</si>
  <si>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</si>
  <si>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</si>
  <si>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</si>
  <si>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</si>
  <si>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</si>
  <si>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</si>
  <si>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</si>
  <si>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</si>
  <si>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</si>
  <si>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</si>
  <si>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</si>
  <si>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</si>
  <si>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</si>
  <si>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</si>
  <si>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</si>
  <si>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</si>
  <si>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</si>
  <si>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</si>
  <si>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</si>
  <si>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</si>
  <si>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</si>
  <si>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</si>
  <si>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</si>
  <si>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</si>
  <si>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</si>
  <si>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</si>
  <si>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</si>
  <si>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</si>
  <si>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</si>
  <si>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</si>
  <si>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</si>
  <si>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</si>
  <si>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</si>
  <si>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</si>
  <si>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</si>
  <si>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</si>
  <si>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</si>
  <si>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</si>
  <si>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</si>
  <si>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</si>
  <si>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</si>
  <si>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</si>
  <si>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</si>
  <si>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</si>
  <si>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</si>
  <si>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</si>
  <si>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</si>
  <si>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</si>
  <si>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</si>
  <si>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</si>
  <si>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</si>
  <si>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</si>
  <si>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</si>
  <si>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</si>
  <si>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</si>
  <si>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</si>
  <si>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</si>
  <si>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</si>
  <si>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</si>
  <si>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</si>
  <si>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</si>
  <si>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</si>
  <si>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</si>
  <si>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</si>
  <si>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</si>
  <si>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</si>
  <si>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</si>
  <si>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</si>
  <si>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</si>
  <si>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</si>
  <si>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</si>
  <si>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</si>
  <si>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</si>
  <si>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</si>
  <si>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</si>
  <si>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</si>
  <si>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</si>
  <si>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</si>
  <si>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</si>
  <si>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</si>
  <si>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</si>
  <si>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</si>
  <si>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</si>
  <si>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</si>
  <si>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</si>
  <si>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</si>
  <si>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</si>
  <si>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</si>
  <si>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</si>
  <si>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</si>
  <si>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</si>
  <si>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</si>
  <si>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</si>
  <si>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</si>
  <si>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</si>
  <si>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</si>
  <si>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</si>
  <si>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</si>
  <si>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</si>
  <si>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</si>
  <si>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</si>
  <si>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</si>
  <si>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</si>
  <si>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</si>
  <si>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</si>
  <si>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</si>
  <si>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</si>
  <si>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</si>
  <si>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</si>
  <si>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</si>
  <si>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</si>
  <si>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</si>
  <si>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</si>
  <si>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</si>
  <si>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</si>
  <si>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</si>
  <si>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</si>
  <si>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</si>
  <si>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</si>
  <si>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</si>
  <si>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</si>
  <si>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</si>
  <si>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</si>
  <si>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</si>
  <si>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</si>
  <si>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</si>
  <si>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</si>
  <si>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</si>
  <si>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</si>
  <si>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</si>
  <si>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</si>
  <si>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</si>
  <si>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</si>
  <si>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</si>
  <si>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</si>
  <si>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</si>
  <si>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</si>
  <si>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</si>
  <si>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</si>
  <si>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</si>
  <si>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</si>
  <si>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</si>
  <si>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</si>
  <si>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</si>
  <si>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</si>
  <si>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</si>
  <si>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</si>
  <si>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</si>
  <si>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</si>
  <si>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</si>
  <si>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</si>
  <si>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</si>
  <si>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</si>
  <si>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</si>
  <si>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</si>
  <si>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</si>
  <si>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</si>
  <si>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</si>
  <si>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</si>
  <si>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</si>
  <si>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</si>
  <si>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</si>
  <si>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</si>
  <si>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</si>
  <si>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</si>
  <si>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</si>
  <si>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</si>
  <si>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</si>
  <si>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</si>
  <si>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</si>
  <si>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</si>
  <si>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</si>
  <si>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</si>
  <si>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</si>
  <si>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</si>
  <si>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</si>
  <si>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</si>
  <si>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</si>
  <si>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</si>
  <si>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</si>
  <si>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</si>
  <si>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</si>
  <si>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</si>
  <si>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</si>
  <si>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</si>
  <si>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</si>
  <si>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</si>
  <si>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</si>
  <si>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</si>
  <si>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</si>
  <si>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</si>
  <si>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</si>
  <si>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</si>
  <si>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</si>
  <si>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</si>
  <si>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</si>
  <si>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</si>
  <si>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</si>
  <si>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</si>
  <si>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</si>
  <si>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</si>
  <si>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</si>
  <si>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</si>
  <si>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</si>
  <si>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</si>
  <si>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</si>
  <si>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</si>
  <si>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</si>
  <si>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</si>
  <si>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</si>
  <si>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</si>
  <si>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</si>
  <si>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</si>
  <si>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</si>
  <si>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</si>
  <si>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</si>
  <si>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</si>
  <si>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</si>
  <si>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</si>
  <si>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</si>
  <si>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</si>
  <si>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</si>
  <si>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</si>
  <si>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</si>
  <si>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</si>
  <si>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</si>
  <si>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</si>
  <si>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</si>
  <si>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</si>
  <si>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</si>
  <si>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</si>
  <si>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</si>
  <si>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</si>
  <si>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</si>
  <si>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</si>
  <si>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</si>
  <si>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</si>
  <si>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</si>
  <si>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</si>
  <si>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</si>
  <si>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</si>
  <si>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</si>
  <si>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</si>
  <si>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</si>
  <si>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</si>
  <si>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</si>
  <si>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</si>
  <si>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</si>
  <si>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</si>
  <si>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</si>
  <si>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</si>
  <si>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</si>
  <si>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</si>
  <si>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</si>
  <si>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</si>
  <si>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</si>
  <si>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</si>
  <si>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</si>
  <si>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</si>
  <si>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</si>
  <si>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</si>
  <si>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</si>
  <si>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</si>
  <si>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</si>
  <si>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</si>
  <si>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</si>
  <si>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</si>
  <si>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</si>
  <si>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</si>
  <si>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</si>
  <si>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</si>
  <si>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</si>
  <si>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</si>
  <si>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</si>
  <si>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</si>
  <si>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</si>
  <si>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</si>
  <si>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</si>
  <si>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</si>
  <si>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</si>
  <si>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</si>
  <si>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</si>
  <si>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</si>
  <si>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</si>
  <si>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</si>
  <si>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</si>
  <si>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</si>
  <si>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</si>
  <si>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</si>
  <si>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</si>
  <si>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</si>
  <si>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</si>
  <si>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</si>
  <si>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</si>
  <si>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</si>
  <si>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</si>
  <si>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</si>
  <si>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</si>
  <si>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</si>
  <si>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</si>
  <si>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</si>
  <si>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</si>
  <si>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</si>
  <si>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</si>
  <si>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</si>
  <si>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</si>
  <si>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</si>
  <si>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</si>
  <si>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</si>
  <si>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</si>
  <si>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</si>
  <si>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</si>
  <si>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</si>
  <si>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</si>
  <si>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</si>
  <si>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</si>
  <si>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</si>
  <si>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</si>
  <si>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</si>
  <si>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</si>
  <si>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</si>
  <si>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</si>
  <si>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</si>
  <si>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</si>
  <si>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</si>
  <si>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</si>
  <si>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</si>
  <si>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</si>
  <si>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</si>
  <si>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</si>
  <si>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</si>
  <si>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</si>
  <si>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</si>
  <si>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</si>
  <si>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</si>
  <si>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</si>
  <si>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</si>
  <si>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</si>
  <si>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</si>
  <si>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</si>
  <si>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</si>
  <si>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</si>
  <si>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</si>
  <si>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</si>
  <si>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</si>
  <si>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</si>
  <si>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</si>
  <si>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</si>
  <si>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</si>
  <si>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</si>
  <si>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</si>
  <si>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</si>
  <si>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</si>
  <si>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</si>
  <si>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</si>
  <si>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</si>
  <si>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</si>
  <si>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</si>
  <si>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</si>
  <si>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</si>
  <si>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</si>
  <si>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</si>
  <si>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</si>
  <si>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</si>
  <si>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</si>
  <si>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</si>
  <si>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</si>
  <si>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</si>
  <si>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</si>
  <si>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</si>
  <si>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</si>
  <si>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</si>
  <si>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</si>
  <si>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</si>
  <si>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</si>
  <si>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</si>
  <si>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</si>
  <si>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</si>
  <si>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</si>
  <si>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</si>
  <si>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</si>
  <si>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</si>
  <si>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</si>
  <si>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</si>
  <si>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</si>
  <si>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</si>
  <si>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</si>
  <si>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</si>
  <si>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</si>
  <si>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</si>
  <si>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</si>
  <si>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</si>
  <si>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</si>
  <si>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</si>
  <si>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</si>
  <si>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</si>
  <si>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</si>
  <si>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</si>
  <si>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</si>
  <si>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</si>
  <si>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</si>
  <si>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</si>
  <si>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</si>
  <si>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</si>
  <si>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</si>
  <si>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</si>
  <si>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</si>
  <si>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</si>
  <si>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</si>
  <si>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</si>
  <si>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</si>
  <si>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</si>
  <si>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</si>
  <si>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</si>
  <si>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</si>
  <si>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</si>
  <si>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</si>
  <si>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</si>
  <si>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</si>
  <si>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</si>
  <si>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</si>
  <si>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</si>
  <si>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</si>
  <si>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</si>
  <si>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</si>
  <si>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</si>
  <si>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</si>
  <si>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</si>
  <si>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</si>
  <si>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</si>
  <si>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</si>
  <si>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</si>
  <si>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</si>
  <si>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</si>
  <si>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</si>
  <si>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</si>
  <si>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</si>
  <si>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</si>
  <si>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</si>
  <si>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</si>
  <si>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</si>
  <si>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</si>
  <si>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</si>
  <si>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</si>
  <si>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</si>
  <si>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</si>
  <si>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</si>
  <si>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</si>
  <si>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</si>
  <si>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</si>
  <si>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</si>
  <si>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</si>
  <si>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</si>
  <si>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</si>
  <si>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</si>
  <si>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</si>
  <si>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</si>
  <si>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</si>
  <si>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</si>
  <si>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</si>
  <si>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</si>
  <si>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</si>
  <si>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</si>
  <si>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</si>
  <si>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</si>
  <si>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</si>
  <si>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</si>
  <si>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</si>
  <si>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</si>
  <si>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</si>
  <si>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</si>
  <si>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</si>
  <si>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</si>
  <si>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</si>
  <si>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</si>
  <si>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</si>
  <si>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</si>
  <si>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</si>
  <si>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</si>
  <si>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</si>
  <si>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</si>
  <si>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</si>
  <si>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</si>
  <si>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</si>
  <si>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</si>
  <si>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</si>
  <si>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</si>
  <si>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</si>
  <si>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</si>
  <si>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</si>
  <si>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</si>
  <si>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</si>
  <si>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</si>
  <si>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</si>
  <si>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</si>
  <si>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</si>
  <si>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</si>
  <si>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</si>
  <si>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</si>
  <si>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</si>
  <si>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</si>
  <si>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</si>
  <si>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</si>
  <si>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</si>
  <si>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</si>
  <si>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</si>
  <si>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</si>
  <si>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</si>
  <si>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</si>
  <si>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</si>
  <si>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</si>
  <si>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</si>
  <si>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</si>
  <si>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</si>
  <si>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</si>
  <si>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</si>
  <si>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</si>
  <si>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</si>
  <si>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</si>
  <si>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</si>
  <si>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</si>
  <si>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</si>
  <si>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</si>
  <si>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</si>
  <si>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</si>
  <si>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</si>
  <si>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</si>
  <si>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</si>
  <si>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</si>
  <si>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</si>
  <si>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</si>
  <si>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</si>
  <si>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</si>
  <si>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</si>
  <si>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</si>
  <si>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</si>
  <si>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</si>
  <si>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</si>
  <si>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</si>
  <si>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</si>
  <si>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</si>
  <si>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</si>
  <si>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</si>
  <si>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</si>
  <si>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</si>
  <si>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</si>
  <si>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</si>
  <si>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</si>
  <si>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</si>
  <si>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</si>
  <si>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</si>
  <si>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</si>
  <si>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</si>
  <si>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</si>
  <si>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</si>
  <si>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</si>
  <si>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</si>
  <si>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</si>
  <si>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</si>
  <si>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</si>
  <si>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</si>
  <si>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</si>
  <si>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</si>
  <si>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</si>
  <si>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</si>
  <si>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</si>
  <si>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</si>
  <si>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</si>
  <si>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</si>
  <si>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</si>
  <si>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</si>
  <si>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</si>
  <si>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</si>
  <si>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</si>
  <si>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</si>
  <si>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</si>
  <si>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</si>
  <si>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</si>
  <si>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</si>
  <si>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</si>
  <si>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</si>
  <si>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</si>
  <si>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</si>
  <si>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</si>
  <si>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</si>
  <si>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</si>
  <si>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</si>
  <si>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</si>
  <si>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</si>
  <si>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</si>
  <si>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</si>
  <si>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</si>
  <si>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</si>
  <si>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</si>
  <si>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</si>
  <si>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</si>
  <si>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</si>
  <si>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</si>
  <si>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</si>
  <si>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</si>
  <si>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</si>
  <si>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</si>
  <si>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</si>
  <si>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</si>
  <si>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</si>
  <si>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</si>
  <si>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</si>
  <si>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</si>
  <si>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</si>
  <si>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</si>
  <si>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</si>
  <si>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</si>
  <si>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</si>
  <si>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</si>
  <si>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</si>
  <si>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</si>
  <si>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</si>
  <si>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</si>
  <si>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</si>
  <si>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</si>
  <si>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</si>
  <si>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</si>
  <si>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</si>
  <si>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</si>
  <si>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</si>
  <si>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</si>
  <si>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</si>
  <si>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</si>
  <si>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</si>
  <si>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</si>
  <si>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</si>
  <si>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</si>
  <si>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</si>
  <si>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</si>
  <si>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</si>
  <si>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</si>
  <si>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</si>
  <si>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</si>
  <si>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</si>
  <si>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</si>
  <si>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</si>
  <si>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</si>
  <si>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</si>
  <si>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</si>
  <si>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</si>
  <si>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</si>
  <si>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</si>
  <si>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</si>
  <si>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</si>
  <si>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</si>
  <si>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</si>
  <si>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</si>
  <si>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</si>
  <si>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</si>
  <si>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</si>
  <si>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</si>
  <si>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</si>
  <si>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</si>
  <si>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</si>
  <si>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</si>
  <si>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</si>
  <si>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</si>
  <si>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</si>
  <si>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</si>
  <si>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</si>
  <si>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</si>
  <si>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</si>
  <si>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</si>
  <si>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</si>
  <si>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</si>
  <si>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</si>
  <si>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</si>
  <si>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</si>
  <si>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</si>
  <si>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</si>
  <si>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</si>
  <si>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</si>
  <si>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</si>
  <si>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</si>
  <si>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</si>
  <si>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</si>
  <si>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</si>
  <si>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</si>
  <si>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</si>
  <si>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</si>
  <si>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</si>
  <si>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</si>
  <si>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</si>
  <si>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</si>
  <si>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</si>
  <si>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</si>
  <si>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</si>
  <si>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</si>
  <si>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</si>
  <si>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</si>
  <si>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</si>
  <si>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</si>
  <si>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</si>
  <si>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</si>
  <si>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</si>
  <si>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</si>
  <si>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</si>
  <si>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</si>
  <si>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</si>
  <si>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</si>
  <si>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</si>
  <si>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</si>
  <si>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</si>
  <si>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</si>
  <si>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</si>
  <si>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</si>
  <si>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</si>
  <si>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</si>
  <si>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</si>
  <si>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</si>
  <si>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</si>
  <si>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</si>
  <si>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</si>
  <si>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</si>
  <si>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</si>
  <si>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</si>
  <si>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</si>
  <si>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</si>
  <si>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</si>
  <si>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</si>
  <si>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</si>
  <si>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</si>
  <si>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</si>
  <si>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</si>
  <si>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</si>
  <si>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</si>
  <si>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</si>
  <si>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</si>
  <si>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</si>
  <si>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</si>
  <si>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</si>
  <si>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</si>
  <si>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</si>
  <si>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</si>
  <si>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</si>
  <si>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</si>
  <si>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</si>
  <si>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</si>
  <si>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</si>
  <si>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</si>
  <si>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</si>
  <si>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</si>
  <si>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</si>
  <si>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</si>
  <si>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</si>
  <si>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</si>
  <si>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</si>
  <si>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</si>
  <si>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</si>
  <si>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</si>
  <si>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</si>
  <si>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</si>
  <si>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</si>
  <si>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</si>
  <si>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</si>
  <si>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</si>
  <si>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</si>
  <si>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</si>
  <si>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</si>
  <si>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</si>
  <si>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</si>
  <si>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</si>
  <si>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</si>
  <si>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</si>
  <si>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</si>
  <si>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</si>
  <si>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</si>
  <si>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</si>
  <si>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</si>
  <si>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</si>
  <si>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</si>
  <si>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</si>
  <si>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</si>
  <si>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</si>
  <si>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</si>
  <si>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</si>
  <si>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</si>
  <si>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</si>
  <si>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</si>
  <si>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</si>
  <si>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</si>
  <si>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</si>
  <si>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</si>
  <si>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</si>
  <si>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</si>
  <si>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</si>
  <si>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</si>
  <si>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</si>
  <si>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</si>
  <si>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</si>
  <si>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</si>
  <si>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</si>
  <si>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</si>
  <si>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</si>
  <si>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</si>
  <si>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</si>
  <si>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</si>
  <si>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</si>
  <si>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</si>
  <si>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</si>
  <si>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</si>
  <si>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</si>
  <si>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</si>
  <si>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</si>
  <si>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</si>
  <si>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</si>
  <si>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</si>
  <si>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</si>
  <si>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</si>
  <si>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</si>
  <si>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</si>
  <si>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</si>
  <si>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</si>
  <si>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</si>
  <si>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</si>
  <si>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</si>
  <si>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</si>
  <si>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</si>
  <si>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</si>
  <si>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</si>
  <si>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</si>
  <si>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</si>
  <si>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</si>
  <si>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</si>
  <si>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</si>
  <si>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</si>
  <si>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</si>
  <si>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</si>
  <si>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</si>
  <si>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</si>
  <si>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</si>
  <si>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</si>
  <si>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</si>
  <si>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</si>
  <si>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</si>
  <si>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</si>
  <si>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</si>
  <si>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</si>
  <si>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</si>
  <si>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</si>
  <si>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</si>
  <si>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</si>
  <si>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</si>
  <si>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</si>
  <si>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</si>
  <si>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</si>
  <si>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</si>
  <si>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</si>
  <si>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</si>
  <si>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</si>
  <si>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</si>
  <si>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</si>
  <si>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</si>
  <si>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</si>
  <si>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</si>
  <si>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</si>
  <si>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</si>
  <si>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</si>
  <si>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</si>
  <si>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</si>
  <si>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</si>
  <si>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</si>
  <si>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</si>
  <si>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</si>
  <si>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</si>
  <si>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</si>
  <si>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</si>
  <si>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</si>
  <si>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</si>
  <si>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</si>
  <si>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</si>
  <si>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</si>
  <si>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</si>
  <si>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</si>
  <si>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</si>
  <si>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</si>
  <si>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</si>
  <si>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</si>
  <si>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</si>
  <si>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</si>
  <si>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</si>
  <si>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</si>
  <si>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</si>
  <si>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</si>
  <si>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</si>
  <si>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</si>
  <si>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</si>
  <si>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</si>
  <si>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</si>
  <si>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</si>
  <si>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</si>
  <si>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</si>
  <si>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</si>
  <si>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</si>
  <si>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</si>
  <si>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</si>
  <si>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</si>
  <si>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</si>
  <si>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</si>
  <si>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</si>
  <si>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</si>
  <si>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</si>
  <si>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</si>
  <si>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</si>
  <si>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</si>
  <si>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</si>
  <si>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</si>
  <si>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</si>
  <si>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</si>
  <si>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</si>
  <si>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</si>
  <si>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</si>
  <si>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</si>
  <si>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</si>
  <si>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</si>
  <si>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</si>
  <si>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</si>
  <si>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</si>
  <si>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</si>
  <si>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</si>
  <si>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</si>
  <si>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</si>
  <si>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</si>
  <si>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</si>
  <si>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</si>
  <si>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</si>
  <si>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</si>
  <si>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</si>
  <si>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</si>
  <si>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</si>
  <si>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</si>
  <si>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</si>
  <si>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</si>
  <si>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</si>
  <si>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</si>
  <si>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</si>
  <si>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</si>
  <si>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</si>
  <si>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</si>
  <si>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</si>
  <si>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</si>
  <si>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</si>
  <si>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</si>
  <si>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</si>
  <si>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</si>
  <si>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</si>
  <si>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</si>
  <si>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</si>
  <si>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</si>
  <si>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</si>
  <si>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</si>
  <si>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</si>
  <si>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</si>
  <si>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</si>
  <si>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</si>
  <si>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</si>
  <si>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</si>
  <si>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</si>
  <si>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</si>
  <si>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</si>
  <si>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</si>
  <si>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</si>
  <si>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</si>
  <si>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</si>
  <si>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</si>
  <si>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</si>
  <si>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</si>
  <si>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</si>
  <si>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</si>
  <si>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</si>
  <si>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</si>
  <si>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</si>
  <si>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</si>
  <si>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</si>
  <si>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</si>
  <si>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</si>
  <si>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</si>
  <si>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</si>
  <si>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</si>
  <si>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</si>
  <si>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</si>
  <si>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</si>
  <si>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</si>
  <si>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</si>
  <si>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</si>
  <si>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</si>
  <si>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</si>
  <si>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</si>
  <si>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</si>
  <si>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</si>
  <si>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</si>
  <si>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</si>
  <si>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</si>
  <si>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</si>
  <si>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</si>
  <si>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</si>
  <si>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</si>
  <si>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</si>
  <si>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</si>
  <si>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</si>
  <si>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</si>
  <si>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</si>
  <si>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</si>
  <si>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</si>
  <si>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</si>
  <si>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</si>
  <si>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</si>
  <si>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</si>
  <si>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</si>
  <si>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</si>
  <si>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</si>
  <si>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</si>
  <si>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</si>
  <si>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</si>
  <si>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</si>
  <si>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</si>
  <si>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</si>
  <si>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</si>
  <si>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</si>
  <si>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</si>
  <si>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</si>
  <si>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</si>
  <si>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</si>
  <si>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</si>
  <si>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</si>
  <si>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</si>
  <si>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</si>
  <si>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</si>
  <si>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</si>
  <si>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</si>
  <si>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</si>
  <si>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</si>
  <si>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</si>
  <si>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</si>
  <si>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</si>
  <si>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</si>
  <si>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</si>
  <si>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</si>
  <si>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</si>
  <si>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</si>
  <si>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</si>
  <si>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</si>
  <si>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</si>
  <si>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</si>
  <si>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</si>
  <si>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</si>
  <si>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</si>
  <si>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</si>
  <si>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</si>
  <si>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</si>
  <si>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</si>
  <si>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</si>
  <si>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</si>
  <si>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</si>
  <si>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</si>
  <si>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</si>
  <si>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</si>
  <si>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</si>
  <si>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</si>
  <si>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</si>
  <si>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</si>
  <si>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</si>
  <si>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</si>
  <si>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</si>
  <si>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</si>
  <si>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</si>
  <si>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</si>
  <si>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</si>
  <si>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</si>
  <si>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</si>
  <si>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</si>
  <si>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</si>
  <si>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</si>
  <si>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</si>
  <si>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</si>
  <si>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</si>
  <si>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</si>
  <si>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</si>
  <si>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</si>
  <si>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</si>
  <si>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</si>
  <si>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</si>
  <si>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</si>
  <si>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</si>
  <si>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</si>
  <si>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</si>
  <si>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</si>
  <si>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</si>
  <si>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</si>
  <si>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</si>
  <si>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</si>
  <si>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</si>
  <si>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</si>
  <si>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</si>
  <si>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</si>
  <si>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</si>
  <si>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</si>
  <si>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</si>
  <si>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</si>
  <si>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</si>
  <si>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</si>
  <si>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</si>
  <si>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</si>
  <si>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</si>
  <si>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</si>
  <si>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</si>
  <si>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</si>
  <si>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</si>
  <si>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</si>
  <si>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</si>
  <si>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</si>
  <si>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</si>
  <si>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</si>
  <si>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</si>
  <si>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</si>
  <si>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</si>
  <si>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</si>
  <si>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</si>
  <si>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</si>
  <si>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</si>
  <si>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</si>
  <si>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</si>
  <si>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</si>
  <si>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</si>
  <si>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</si>
  <si>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</si>
  <si>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</si>
  <si>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</si>
  <si>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</si>
  <si>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</si>
  <si>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</si>
  <si>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</si>
  <si>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</si>
  <si>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</si>
  <si>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</si>
  <si>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</si>
  <si>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</si>
  <si>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</si>
  <si>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</si>
  <si>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</si>
  <si>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</si>
  <si>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</si>
  <si>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</si>
  <si>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</si>
  <si>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</si>
  <si>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</si>
  <si>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</si>
  <si>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</si>
  <si>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</si>
  <si>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</si>
  <si>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</si>
  <si>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</si>
  <si>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</si>
  <si>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</si>
  <si>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</si>
  <si>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</si>
  <si>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</si>
  <si>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</si>
  <si>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</si>
  <si>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</si>
  <si>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</si>
  <si>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</si>
  <si>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</si>
  <si>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</si>
  <si>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</si>
  <si>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</si>
  <si>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</si>
  <si>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</si>
  <si>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</si>
  <si>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</si>
  <si>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</si>
  <si>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</si>
  <si>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</si>
  <si>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</si>
  <si>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</si>
  <si>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</si>
  <si>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</si>
  <si>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</si>
  <si>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</si>
  <si>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</si>
  <si>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</si>
  <si>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</si>
  <si>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</si>
  <si>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</si>
  <si>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</si>
  <si>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</si>
  <si>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</si>
  <si>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</si>
  <si>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</si>
  <si>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</si>
  <si>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</si>
  <si>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</si>
  <si>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</si>
  <si>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</si>
  <si>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</si>
  <si>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</si>
  <si>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</si>
  <si>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</si>
  <si>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</si>
  <si>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</si>
  <si>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</si>
  <si>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</si>
  <si>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</si>
  <si>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</si>
  <si>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</si>
  <si>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</si>
  <si>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</si>
  <si>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</si>
  <si>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</si>
  <si>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</si>
  <si>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</si>
  <si>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</si>
  <si>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</si>
  <si>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</si>
  <si>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</si>
  <si>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</si>
  <si>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</si>
  <si>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</si>
  <si>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</si>
  <si>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</si>
  <si>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</si>
  <si>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</si>
  <si>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</si>
  <si>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</si>
  <si>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</si>
  <si>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</si>
  <si>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</si>
  <si>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</si>
  <si>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</si>
  <si>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</si>
  <si>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</si>
  <si>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</si>
  <si>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</si>
  <si>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</si>
  <si>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</si>
  <si>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</si>
  <si>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</si>
  <si>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</si>
  <si>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</si>
  <si>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</si>
  <si>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</si>
  <si>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</si>
  <si>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</si>
  <si>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</si>
  <si>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</si>
  <si>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</si>
  <si>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</si>
  <si>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</si>
  <si>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</si>
  <si>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</si>
  <si>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</si>
  <si>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</si>
  <si>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</si>
  <si>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</si>
  <si>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</si>
  <si>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</si>
  <si>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</si>
  <si>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</si>
  <si>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</si>
  <si>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</si>
  <si>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</si>
  <si>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</si>
  <si>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</si>
  <si>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</si>
  <si>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</si>
  <si>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</si>
  <si>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</si>
  <si>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</si>
  <si>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</si>
  <si>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</si>
  <si>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</si>
  <si>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</si>
  <si>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</si>
  <si>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</si>
  <si>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</si>
  <si>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</si>
  <si>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</si>
  <si>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</si>
  <si>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</si>
  <si>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</si>
  <si>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</si>
  <si>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</si>
  <si>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</si>
  <si>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</si>
  <si>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</si>
  <si>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</si>
  <si>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</si>
  <si>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</si>
  <si>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</si>
  <si>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</si>
  <si>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</si>
  <si>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</si>
  <si>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</si>
  <si>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</si>
  <si>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</si>
  <si>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</si>
  <si>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</si>
  <si>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</si>
  <si>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</si>
  <si>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</si>
  <si>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</si>
  <si>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</si>
  <si>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</si>
  <si>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</si>
  <si>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</si>
  <si>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</si>
  <si>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</si>
  <si>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</si>
  <si>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</si>
  <si>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</si>
  <si>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</si>
  <si>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</si>
  <si>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</si>
  <si>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</si>
  <si>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</si>
  <si>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</si>
  <si>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</si>
  <si>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</si>
  <si>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</si>
  <si>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</si>
  <si>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</si>
  <si>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</si>
  <si>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</si>
  <si>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</si>
  <si>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</si>
  <si>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</si>
  <si>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</si>
  <si>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</si>
  <si>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</si>
  <si>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</si>
  <si>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</si>
  <si>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</si>
  <si>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</si>
  <si>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</si>
  <si>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</si>
  <si>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</si>
  <si>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</si>
  <si>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</si>
  <si>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</si>
  <si>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</si>
  <si>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</si>
  <si>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</si>
  <si>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</si>
  <si>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</si>
  <si>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</si>
  <si>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</si>
  <si>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</si>
  <si>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</si>
  <si>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</si>
  <si>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</si>
  <si>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</si>
  <si>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</si>
  <si>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</si>
  <si>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</si>
  <si>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</si>
  <si>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</si>
  <si>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</si>
  <si>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</si>
  <si>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</si>
  <si>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</si>
  <si>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</si>
  <si>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</si>
  <si>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</si>
  <si>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</si>
  <si>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</si>
  <si>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</si>
  <si>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</si>
  <si>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</si>
  <si>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</si>
  <si>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</si>
  <si>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</si>
  <si>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</si>
  <si>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</si>
  <si>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</si>
  <si>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</si>
  <si>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</si>
  <si>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</si>
  <si>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</si>
  <si>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</si>
  <si>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</si>
  <si>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</si>
  <si>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</si>
  <si>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</si>
  <si>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</si>
  <si>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</si>
  <si>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</si>
  <si>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</si>
  <si>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</si>
  <si>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</si>
  <si>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</si>
  <si>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</si>
  <si>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</si>
  <si>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</si>
  <si>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</si>
  <si>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</si>
  <si>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</si>
  <si>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</si>
  <si>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</si>
  <si>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</si>
  <si>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</si>
  <si>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</si>
  <si>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</si>
  <si>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</si>
  <si>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</si>
  <si>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</si>
  <si>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</si>
  <si>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</si>
  <si>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</si>
  <si>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</si>
  <si>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</si>
  <si>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</si>
  <si>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</si>
  <si>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</si>
  <si>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</si>
  <si>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</si>
  <si>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</si>
  <si>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</si>
  <si>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</si>
  <si>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</si>
  <si>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</si>
  <si>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</si>
  <si>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</si>
  <si>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</si>
  <si>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</si>
  <si>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</si>
  <si>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</si>
  <si>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</si>
  <si>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</si>
  <si>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</si>
  <si>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</si>
  <si>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</si>
  <si>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</si>
  <si>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</si>
  <si>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</si>
  <si>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</si>
  <si>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</si>
  <si>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</si>
  <si>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</si>
  <si>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</si>
  <si>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</si>
  <si>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</si>
  <si>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</si>
  <si>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</si>
  <si>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</si>
  <si>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</si>
  <si>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</si>
  <si>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</si>
  <si>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</si>
  <si>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</si>
  <si>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</si>
  <si>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</si>
  <si>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</si>
  <si>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</si>
  <si>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</si>
  <si>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</si>
  <si>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</si>
  <si>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</si>
  <si>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</si>
  <si>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</si>
  <si>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</si>
  <si>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</si>
  <si>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</si>
  <si>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</si>
  <si>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</si>
  <si>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</si>
  <si>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</si>
  <si>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</si>
  <si>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</si>
  <si>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</si>
  <si>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</si>
  <si>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</si>
  <si>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</si>
  <si>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</si>
  <si>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</si>
  <si>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</si>
  <si>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</si>
  <si>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</si>
  <si>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</si>
  <si>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</si>
  <si>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</si>
  <si>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</si>
  <si>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</si>
  <si>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</si>
  <si>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</si>
  <si>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</si>
  <si>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</si>
  <si>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</si>
  <si>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</si>
  <si>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</si>
  <si>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</si>
  <si>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</si>
  <si>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</si>
  <si>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</si>
  <si>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</si>
  <si>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</si>
  <si>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</si>
  <si>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</si>
  <si>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</si>
  <si>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</si>
  <si>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</si>
  <si>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</si>
  <si>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</si>
  <si>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</si>
  <si>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</si>
  <si>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</si>
  <si>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</si>
  <si>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</si>
  <si>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</si>
  <si>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</si>
  <si>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</si>
  <si>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</si>
  <si>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</si>
  <si>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</si>
  <si>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</si>
  <si>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</si>
  <si>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</si>
  <si>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</si>
  <si>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</si>
  <si>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</si>
  <si>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</si>
  <si>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</si>
  <si>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</si>
  <si>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</si>
  <si>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</si>
  <si>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</si>
  <si>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</si>
  <si>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</si>
  <si>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</si>
  <si>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</si>
  <si>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</si>
  <si>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</si>
  <si>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</si>
  <si>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</si>
  <si>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</si>
  <si>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</si>
  <si>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</si>
  <si>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</si>
  <si>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</si>
  <si>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</si>
  <si>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</si>
  <si>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</si>
  <si>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</si>
  <si>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</si>
  <si>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</si>
  <si>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</si>
  <si>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</si>
  <si>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</si>
  <si>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</si>
  <si>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</si>
  <si>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</si>
  <si>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</si>
  <si>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</si>
  <si>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</si>
  <si>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</si>
  <si>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</si>
  <si>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</si>
  <si>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</si>
  <si>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</si>
  <si>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</si>
  <si>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</si>
  <si>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</si>
  <si>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</si>
  <si>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</si>
  <si>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</si>
  <si>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</si>
  <si>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</si>
  <si>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</si>
  <si>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</si>
  <si>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</si>
  <si>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</si>
  <si>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</si>
  <si>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</si>
  <si>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</si>
  <si>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</si>
  <si>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</si>
  <si>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</si>
  <si>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</si>
  <si>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</si>
  <si>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</si>
  <si>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</si>
  <si>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</si>
  <si>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</si>
  <si>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</si>
  <si>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</si>
  <si>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</si>
  <si>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</si>
  <si>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</si>
  <si>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</si>
  <si>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</si>
  <si>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</si>
  <si>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</si>
  <si>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</si>
  <si>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</si>
  <si>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</si>
  <si>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</si>
  <si>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</si>
  <si>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</si>
  <si>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</si>
  <si>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</si>
  <si>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</si>
  <si>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</si>
  <si>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</si>
  <si>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</si>
  <si>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</si>
  <si>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</si>
  <si>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</si>
  <si>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</si>
  <si>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</si>
  <si>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</si>
  <si>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</si>
  <si>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</si>
  <si>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</si>
  <si>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</si>
  <si>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</si>
  <si>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</si>
  <si>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</si>
  <si>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</si>
  <si>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</si>
  <si>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</si>
  <si>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</si>
  <si>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</si>
  <si>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</si>
  <si>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</si>
  <si>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</si>
  <si>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</si>
  <si>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</si>
  <si>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</si>
  <si>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</si>
  <si>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</si>
  <si>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</si>
  <si>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</si>
  <si>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</si>
  <si>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</si>
  <si>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</si>
  <si>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</si>
  <si>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</si>
  <si>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</si>
  <si>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</si>
  <si>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</si>
  <si>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</si>
  <si>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</si>
  <si>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</si>
  <si>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</si>
  <si>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</si>
  <si>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</si>
  <si>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</si>
  <si>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</si>
  <si>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</si>
  <si>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</si>
  <si>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</si>
  <si>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</si>
  <si>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</si>
  <si>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</si>
  <si>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</si>
  <si>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</si>
  <si>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</si>
  <si>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</si>
  <si>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</si>
  <si>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</si>
  <si>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</si>
  <si>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</si>
  <si>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</si>
  <si>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</si>
  <si>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</si>
  <si>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</si>
  <si>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</si>
  <si>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</si>
  <si>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</si>
  <si>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</si>
  <si>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</si>
  <si>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</si>
  <si>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</si>
  <si>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</si>
  <si>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</si>
  <si>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</si>
  <si>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</si>
  <si>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</si>
  <si>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</si>
  <si>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</si>
  <si>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</si>
  <si>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</si>
  <si>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</si>
  <si>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</si>
  <si>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</si>
  <si>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</si>
  <si>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</si>
  <si>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</si>
  <si>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</si>
  <si>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</si>
  <si>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</si>
  <si>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</si>
  <si>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</si>
  <si>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</si>
  <si>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</si>
  <si>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</si>
  <si>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</si>
  <si>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</si>
  <si>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</si>
  <si>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</si>
  <si>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</si>
  <si>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</si>
  <si>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</si>
  <si>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</si>
  <si>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</si>
  <si>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</si>
  <si>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</si>
  <si>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</si>
  <si>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</si>
  <si>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</si>
  <si>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</si>
  <si>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</si>
  <si>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</si>
  <si>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</si>
  <si>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</si>
  <si>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</si>
  <si>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</si>
  <si>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</si>
  <si>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</si>
  <si>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</si>
  <si>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</si>
  <si>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</si>
  <si>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</si>
  <si>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</si>
  <si>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</si>
  <si>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</si>
  <si>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</si>
  <si>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</si>
  <si>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</si>
  <si>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</si>
  <si>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</si>
  <si>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</si>
  <si>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</si>
  <si>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</si>
  <si>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</si>
  <si>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</si>
  <si>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</si>
  <si>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</si>
  <si>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</si>
  <si>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</si>
  <si>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</si>
  <si>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</si>
  <si>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</si>
  <si>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</si>
  <si>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</si>
  <si>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</si>
  <si>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</si>
  <si>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</si>
  <si>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</si>
  <si>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</si>
  <si>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</si>
  <si>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</si>
  <si>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</si>
  <si>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</si>
  <si>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</si>
  <si>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</si>
  <si>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</si>
  <si>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</si>
  <si>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</si>
  <si>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</si>
  <si>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</si>
  <si>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</si>
  <si>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</si>
  <si>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</si>
  <si>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</si>
  <si>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</si>
  <si>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</si>
  <si>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</si>
  <si>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</si>
  <si>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</si>
  <si>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</si>
  <si>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</si>
  <si>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</si>
  <si>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</si>
  <si>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</si>
  <si>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</si>
  <si>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</si>
  <si>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</si>
  <si>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</si>
  <si>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</si>
  <si>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</si>
  <si>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</si>
  <si>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</si>
  <si>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</si>
  <si>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</si>
  <si>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</si>
  <si>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</si>
  <si>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</si>
  <si>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</si>
  <si>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</si>
  <si>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</si>
  <si>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</si>
  <si>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</si>
  <si>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</si>
  <si>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</si>
  <si>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</si>
  <si>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</si>
  <si>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</si>
  <si>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</si>
  <si>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</si>
  <si>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</si>
  <si>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</si>
  <si>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</si>
  <si>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</si>
  <si>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</si>
  <si>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</si>
  <si>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</si>
  <si>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</si>
  <si>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</si>
  <si>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</si>
  <si>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</si>
  <si>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</si>
  <si>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</si>
  <si>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</si>
  <si>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</si>
  <si>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</si>
  <si>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</si>
  <si>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</si>
  <si>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</si>
  <si>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</si>
  <si>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</si>
  <si>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</si>
  <si>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</si>
  <si>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</si>
  <si>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</si>
  <si>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</si>
  <si>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</si>
  <si>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</si>
  <si>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</si>
  <si>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</si>
  <si>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</si>
  <si>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</si>
  <si>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</si>
  <si>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</si>
  <si>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</si>
  <si>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</si>
  <si>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</si>
  <si>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</si>
  <si>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</si>
  <si>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</si>
  <si>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</si>
  <si>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</si>
  <si>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</si>
  <si>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</si>
  <si>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</si>
  <si>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</si>
  <si>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</si>
  <si>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</si>
  <si>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</si>
  <si>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</si>
  <si>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</si>
  <si>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</si>
  <si>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</si>
  <si>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</si>
  <si>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</si>
  <si>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</si>
  <si>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</si>
  <si>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</si>
  <si>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</si>
  <si>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</si>
  <si>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</si>
  <si>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</si>
  <si>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</si>
  <si>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</si>
  <si>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</si>
  <si>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</si>
  <si>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</si>
  <si>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</si>
  <si>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</si>
  <si>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</si>
  <si>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</si>
  <si>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</si>
  <si>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</si>
  <si>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</si>
  <si>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</si>
  <si>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</si>
  <si>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</si>
  <si>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</si>
  <si>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</si>
  <si>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</si>
  <si>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</si>
  <si>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</si>
  <si>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</si>
  <si>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</si>
  <si>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</si>
  <si>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</si>
  <si>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</si>
  <si>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</si>
  <si>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</si>
  <si>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</si>
  <si>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</si>
  <si>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</si>
  <si>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</si>
  <si>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</si>
  <si>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</si>
  <si>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</si>
  <si>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</si>
  <si>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</si>
  <si>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</si>
  <si>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</si>
  <si>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</si>
  <si>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</si>
  <si>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</si>
  <si>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</si>
  <si>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</si>
  <si>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</si>
  <si>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</si>
  <si>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</si>
  <si>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</si>
  <si>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</si>
  <si>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</si>
  <si>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</si>
  <si>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</si>
  <si>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</si>
  <si>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</si>
  <si>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</si>
  <si>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</si>
  <si>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</si>
  <si>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</si>
  <si>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</si>
  <si>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</si>
  <si>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</si>
  <si>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</si>
  <si>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</si>
  <si>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</si>
  <si>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</si>
  <si>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</si>
  <si>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</si>
  <si>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</si>
  <si>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</si>
  <si>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</si>
  <si>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</si>
  <si>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</si>
  <si>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</si>
  <si>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</si>
  <si>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</si>
  <si>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</si>
  <si>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</si>
  <si>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</si>
  <si>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</si>
  <si>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</si>
  <si>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</si>
  <si>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</si>
  <si>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</si>
  <si>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</si>
  <si>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</si>
  <si>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</si>
  <si>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</si>
  <si>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</si>
  <si>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</si>
  <si>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</si>
  <si>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</si>
  <si>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</si>
  <si>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</si>
  <si>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</si>
  <si>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</si>
  <si>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</si>
  <si>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</si>
  <si>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</si>
  <si>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</si>
  <si>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</si>
  <si>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</si>
  <si>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</si>
  <si>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</si>
  <si>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</si>
  <si>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</si>
  <si>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</si>
  <si>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</si>
  <si>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</si>
  <si>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</si>
  <si>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</si>
  <si>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</si>
  <si>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</si>
  <si>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</si>
  <si>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</si>
  <si>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</si>
  <si>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</si>
  <si>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</si>
  <si>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</si>
  <si>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</si>
  <si>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</si>
  <si>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</si>
  <si>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</si>
  <si>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</si>
  <si>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</si>
  <si>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</si>
  <si>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</si>
  <si>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</si>
  <si>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</si>
  <si>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</si>
  <si>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</si>
  <si>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</si>
  <si>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</si>
  <si>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</si>
  <si>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</si>
  <si>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</si>
  <si>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</si>
  <si>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</si>
  <si>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</si>
  <si>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</si>
  <si>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</si>
  <si>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</si>
  <si>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</si>
  <si>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</si>
  <si>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</si>
  <si>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</si>
  <si>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</si>
  <si>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</si>
  <si>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</si>
  <si>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</si>
  <si>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</si>
  <si>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</si>
  <si>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</si>
  <si>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</si>
  <si>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</si>
  <si>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</si>
  <si>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</si>
  <si>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</si>
  <si>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</si>
  <si>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</si>
  <si>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</si>
  <si>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</si>
  <si>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</si>
  <si>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</si>
  <si>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</si>
  <si>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</si>
  <si>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</si>
  <si>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</si>
  <si>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</si>
  <si>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</si>
  <si>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</si>
  <si>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</si>
  <si>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</si>
  <si>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</si>
  <si>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</si>
  <si>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</si>
  <si>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</si>
  <si>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</si>
  <si>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</si>
  <si>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</si>
  <si>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</si>
  <si>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</si>
  <si>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</si>
  <si>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</si>
  <si>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</si>
  <si>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</si>
  <si>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</si>
  <si>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</si>
  <si>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</si>
  <si>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</si>
  <si>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</si>
  <si>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</si>
  <si>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</si>
  <si>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</si>
  <si>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</si>
  <si>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</si>
  <si>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</si>
  <si>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</si>
  <si>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</si>
  <si>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</si>
  <si>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</si>
  <si>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</si>
  <si>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</si>
  <si>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</si>
  <si>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</si>
  <si>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</si>
  <si>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</si>
  <si>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</si>
  <si>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</si>
  <si>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</si>
  <si>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</si>
  <si>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</si>
  <si>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</si>
  <si>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</si>
  <si>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</si>
  <si>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</si>
  <si>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</si>
  <si>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</si>
  <si>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</si>
  <si>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</si>
  <si>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</si>
  <si>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</si>
  <si>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</si>
  <si>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</si>
  <si>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</si>
  <si>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</si>
  <si>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</si>
  <si>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</si>
  <si>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</si>
  <si>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</si>
  <si>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</si>
  <si>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</si>
  <si>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</si>
  <si>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</si>
  <si>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</si>
  <si>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</si>
  <si>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</si>
  <si>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</si>
  <si>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</si>
  <si>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</si>
  <si>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</si>
  <si>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</si>
  <si>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</si>
  <si>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</si>
  <si>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</si>
  <si>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</si>
  <si>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</si>
  <si>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</si>
  <si>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</si>
  <si>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</si>
  <si>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</si>
  <si>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</si>
  <si>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</si>
  <si>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</si>
  <si>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</si>
  <si>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</si>
  <si>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</si>
  <si>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</si>
  <si>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</si>
  <si>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</si>
  <si>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</si>
  <si>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</si>
  <si>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</si>
  <si>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</si>
  <si>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</si>
  <si>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</si>
  <si>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</si>
  <si>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</si>
  <si>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</si>
  <si>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</si>
  <si>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</si>
  <si>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</si>
  <si>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</si>
  <si>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</si>
  <si>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</si>
  <si>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</si>
  <si>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</si>
  <si>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</si>
  <si>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</si>
  <si>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</si>
  <si>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</si>
  <si>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</si>
  <si>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</si>
  <si>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</si>
  <si>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</si>
  <si>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</si>
  <si>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</si>
  <si>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</si>
  <si>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</si>
  <si>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</si>
  <si>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</si>
  <si>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</si>
  <si>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</si>
  <si>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</si>
  <si>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</si>
  <si>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</si>
  <si>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</si>
  <si>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</si>
  <si>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</si>
  <si>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</si>
  <si>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</si>
  <si>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</si>
  <si>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</si>
  <si>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</si>
  <si>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</si>
  <si>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</si>
  <si>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</si>
  <si>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</si>
  <si>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</si>
  <si>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</si>
  <si>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</si>
  <si>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</si>
  <si>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</si>
  <si>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</si>
  <si>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</si>
  <si>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</si>
  <si>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</si>
  <si>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</si>
  <si>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</si>
  <si>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</si>
  <si>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</si>
  <si>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</si>
  <si>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</si>
  <si>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</si>
  <si>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</si>
  <si>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</si>
  <si>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</si>
  <si>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</si>
  <si>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</si>
  <si>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</si>
  <si>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</si>
  <si>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</si>
  <si>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</si>
  <si>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</si>
  <si>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</si>
  <si>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</si>
  <si>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</si>
  <si>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</si>
  <si>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</si>
  <si>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</si>
  <si>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</si>
  <si>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</si>
  <si>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</si>
  <si>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</si>
  <si>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</si>
  <si>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</si>
  <si>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</si>
  <si>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</si>
  <si>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</si>
  <si>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</si>
  <si>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</si>
  <si>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</si>
  <si>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</si>
  <si>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</si>
  <si>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</si>
  <si>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</si>
  <si>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</si>
  <si>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</si>
  <si>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</si>
  <si>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</si>
  <si>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</si>
  <si>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</si>
  <si>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</si>
  <si>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</si>
  <si>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</si>
  <si>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</si>
  <si>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</si>
  <si>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</si>
  <si>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</si>
  <si>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</si>
  <si>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</si>
  <si>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</si>
  <si>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</si>
  <si>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</si>
  <si>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</si>
  <si>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</si>
  <si>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</si>
  <si>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</si>
  <si>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</si>
  <si>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</si>
  <si>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</si>
  <si>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</si>
  <si>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</si>
  <si>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</si>
  <si>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</si>
  <si>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</si>
  <si>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</si>
  <si>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</si>
  <si>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</si>
  <si>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</si>
  <si>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</si>
  <si>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</si>
  <si>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</si>
  <si>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</si>
  <si>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</si>
  <si>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</si>
  <si>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</si>
  <si>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</si>
  <si>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</si>
  <si>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</si>
  <si>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</si>
  <si>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</si>
  <si>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</si>
  <si>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</si>
  <si>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</si>
  <si>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</si>
  <si>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</si>
  <si>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</si>
  <si>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</si>
  <si>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</si>
  <si>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</si>
  <si>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</si>
  <si>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</si>
  <si>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</si>
  <si>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</si>
  <si>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</si>
  <si>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</si>
  <si>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</si>
  <si>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</si>
  <si>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</si>
  <si>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</si>
  <si>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</si>
  <si>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</si>
  <si>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</si>
  <si>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</si>
  <si>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</si>
  <si>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</si>
  <si>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</si>
  <si>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</si>
  <si>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</si>
  <si>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</si>
  <si>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</si>
  <si>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</si>
  <si>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</si>
  <si>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</si>
  <si>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</si>
  <si>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</si>
  <si>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</si>
  <si>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</si>
  <si>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</si>
  <si>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</si>
  <si>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</si>
  <si>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</si>
  <si>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</si>
  <si>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</si>
  <si>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</si>
  <si>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</si>
  <si>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</si>
  <si>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</si>
  <si>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</si>
  <si>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</si>
  <si>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</si>
  <si>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</si>
  <si>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</si>
  <si>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</si>
  <si>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</si>
  <si>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</si>
  <si>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</si>
  <si>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</si>
  <si>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</si>
  <si>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</si>
  <si>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</si>
  <si>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</si>
  <si>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</si>
  <si>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</si>
  <si>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</si>
  <si>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</si>
  <si>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</si>
  <si>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</si>
  <si>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</si>
  <si>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</si>
  <si>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</si>
  <si>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</si>
  <si>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</si>
  <si>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</si>
  <si>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</si>
  <si>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</si>
  <si>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</si>
  <si>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</si>
  <si>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</si>
  <si>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</si>
  <si>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</si>
  <si>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</si>
  <si>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</si>
  <si>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</si>
  <si>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</si>
  <si>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</si>
  <si>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</si>
  <si>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</si>
  <si>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</si>
  <si>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</si>
  <si>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</si>
  <si>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</si>
  <si>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</si>
  <si>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</si>
  <si>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</si>
  <si>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</si>
  <si>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</si>
  <si>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</si>
  <si>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</si>
  <si>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</si>
  <si>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</si>
  <si>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</si>
  <si>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</si>
  <si>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</si>
  <si>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</si>
  <si>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</si>
  <si>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</si>
  <si>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</si>
  <si>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</si>
  <si>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</si>
  <si>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</si>
  <si>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</si>
  <si>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</si>
  <si>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</si>
  <si>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</si>
  <si>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</si>
  <si>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</si>
  <si>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</si>
  <si>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</si>
  <si>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</si>
  <si>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</si>
  <si>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</si>
  <si>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</si>
  <si>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</si>
  <si>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</si>
  <si>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</si>
  <si>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</si>
  <si>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</si>
  <si>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</si>
  <si>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</si>
  <si>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</si>
  <si>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</si>
  <si>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</si>
  <si>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</si>
  <si>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</si>
  <si>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</si>
  <si>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</si>
  <si>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</si>
  <si>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</si>
  <si>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</si>
  <si>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</si>
  <si>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</si>
  <si>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</si>
  <si>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</si>
  <si>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</si>
  <si>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</si>
  <si>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</si>
  <si>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</si>
  <si>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</si>
  <si>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</si>
  <si>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</si>
  <si>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</si>
  <si>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</si>
  <si>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</si>
  <si>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</si>
  <si>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</si>
  <si>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</si>
  <si>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</si>
  <si>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</si>
  <si>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</si>
  <si>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</si>
  <si>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</si>
  <si>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</si>
  <si>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</si>
  <si>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</si>
  <si>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</si>
  <si>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</si>
  <si>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</si>
  <si>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</si>
  <si>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</si>
  <si>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</si>
  <si>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</si>
  <si>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</si>
  <si>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</si>
  <si>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</si>
  <si>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</si>
  <si>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</si>
  <si>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</si>
  <si>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</si>
  <si>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</si>
  <si>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</si>
  <si>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</si>
  <si>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</si>
  <si>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</si>
  <si>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</si>
  <si>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</si>
  <si>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</si>
  <si>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</si>
  <si>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</si>
  <si>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</si>
  <si>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</si>
  <si>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</si>
  <si>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</si>
  <si>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</si>
  <si>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</si>
  <si>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</si>
  <si>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</si>
  <si>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</si>
  <si>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</si>
  <si>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</si>
  <si>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</si>
  <si>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</si>
  <si>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</si>
  <si>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</si>
  <si>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</si>
  <si>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</si>
  <si>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</si>
  <si>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</si>
  <si>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</si>
  <si>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</si>
  <si>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</si>
  <si>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</si>
  <si>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</si>
  <si>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</si>
  <si>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</si>
  <si>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</si>
  <si>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</si>
  <si>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</si>
  <si>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</si>
  <si>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</si>
  <si>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</si>
  <si>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</si>
  <si>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</si>
  <si>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</si>
  <si>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</si>
  <si>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</si>
  <si>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</si>
  <si>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</si>
  <si>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</si>
  <si>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</si>
  <si>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</si>
  <si>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</si>
  <si>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</si>
  <si>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</si>
  <si>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</si>
  <si>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</si>
  <si>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</si>
  <si>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</si>
  <si>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</si>
  <si>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</si>
  <si>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</si>
  <si>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</si>
  <si>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</si>
  <si>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</si>
  <si>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</si>
  <si>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</si>
  <si>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</si>
  <si>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</si>
  <si>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</si>
  <si>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</si>
  <si>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</si>
  <si>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</si>
  <si>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</si>
  <si>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</si>
  <si>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</si>
  <si>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</si>
  <si>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</si>
  <si>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</si>
  <si>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</si>
  <si>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</si>
  <si>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</si>
  <si>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</si>
  <si>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</si>
  <si>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</si>
  <si>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</si>
  <si>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</si>
  <si>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</si>
  <si>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</si>
  <si>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</si>
  <si>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</si>
  <si>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</si>
  <si>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</si>
  <si>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</si>
  <si>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</si>
  <si>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</si>
  <si>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</si>
  <si>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</si>
  <si>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</si>
  <si>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</si>
  <si>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</si>
  <si>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</si>
  <si>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</si>
  <si>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</si>
  <si>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</si>
  <si>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</si>
  <si>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</si>
  <si>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</si>
  <si>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</si>
  <si>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</si>
  <si>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</si>
  <si>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</si>
  <si>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</si>
  <si>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</si>
  <si>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</si>
  <si>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</si>
  <si>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</si>
  <si>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</si>
  <si>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</si>
  <si>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</si>
  <si>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</si>
  <si>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</si>
  <si>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</si>
  <si>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</si>
  <si>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</si>
  <si>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</si>
  <si>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</si>
  <si>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</si>
  <si>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</si>
  <si>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</si>
  <si>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</si>
  <si>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</si>
  <si>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</si>
  <si>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</si>
  <si>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</si>
  <si>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</si>
  <si>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</si>
  <si>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</si>
  <si>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</si>
  <si>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</si>
  <si>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</si>
  <si>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</si>
  <si>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</si>
  <si>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</si>
  <si>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</si>
  <si>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</si>
  <si>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</si>
  <si>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</si>
  <si>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</si>
  <si>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</si>
  <si>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</si>
  <si>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</si>
  <si>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</si>
  <si>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</si>
  <si>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</si>
  <si>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</si>
  <si>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</si>
  <si>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</si>
  <si>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</si>
  <si>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</si>
  <si>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</si>
  <si>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</si>
  <si>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</si>
  <si>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</si>
  <si>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</si>
  <si>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 xml:space="preserve">NO PCM </t>
  </si>
  <si>
    <t xml:space="preserve">EM team  at site TS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</si>
  <si>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</si>
  <si>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</si>
  <si>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</si>
  <si>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</si>
  <si>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</si>
  <si>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</si>
  <si>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</si>
  <si>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</si>
  <si>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</si>
  <si>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</si>
  <si>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</si>
  <si>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</si>
  <si>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</si>
  <si>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</si>
  <si>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</si>
  <si>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</si>
  <si>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</si>
  <si>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</si>
  <si>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</si>
  <si>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</si>
  <si>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</si>
  <si>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</si>
  <si>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</si>
  <si>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</si>
  <si>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</si>
  <si>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</si>
  <si>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</si>
  <si>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</si>
  <si>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</si>
  <si>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</si>
  <si>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</si>
  <si>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</si>
  <si>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</si>
  <si>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</si>
  <si>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</si>
  <si>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</si>
  <si>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</si>
  <si>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</si>
  <si>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</si>
  <si>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</si>
  <si>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</si>
  <si>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</si>
  <si>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</si>
  <si>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</si>
  <si>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</si>
  <si>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</si>
  <si>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</si>
  <si>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</si>
  <si>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</si>
  <si>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</si>
  <si>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</si>
  <si>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</si>
  <si>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</si>
  <si>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</si>
  <si>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</si>
  <si>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</si>
  <si>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</si>
  <si>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</si>
  <si>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</si>
  <si>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</si>
  <si>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</si>
  <si>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</si>
  <si>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</si>
  <si>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</si>
  <si>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</si>
  <si>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</si>
  <si>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</si>
  <si>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</si>
  <si>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</si>
  <si>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</si>
  <si>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</si>
  <si>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</si>
  <si>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</si>
  <si>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</si>
  <si>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</si>
  <si>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</si>
  <si>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</si>
  <si>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</si>
  <si>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</si>
  <si>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</si>
  <si>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</si>
  <si>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</si>
  <si>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</si>
  <si>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</si>
  <si>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</si>
  <si>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</si>
  <si>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</si>
  <si>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EM team on the way need 75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</si>
  <si>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</si>
  <si>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</si>
  <si>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</si>
  <si>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</si>
  <si>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</si>
  <si>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</si>
  <si>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</si>
  <si>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</si>
  <si>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PCM-20251030-00000713</t>
  </si>
  <si>
    <t xml:space="preserve">EM team need 10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</si>
</sst>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1" totalsRowShown="0" headerRowDxfId="174" dataDxfId="173" headerRowBorderDxfId="171" tableBorderDxfId="172" totalsRowBorderDxfId="170">
  <autoFilter ref="A1:L14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5" totalsRowShown="0" headerRowDxfId="48" dataDxfId="47" headerRowBorderDxfId="45" tableBorderDxfId="46" totalsRowBorderDxfId="44">
  <autoFilter ref="A1:L15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8" totalsRowShown="0" headerRowDxfId="31" dataDxfId="30" headerRowBorderDxfId="28" tableBorderDxfId="29">
  <autoFilter ref="A1:L40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7" totalsRowShown="0" headerRowDxfId="15" dataDxfId="14" headerRowBorderDxfId="12" tableBorderDxfId="13">
  <autoFilter ref="A1:L5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1"/>
  <sheetViews>
    <sheetView tabSelected="1" workbookViewId="0">
      <selection activeCell="A4" sqref="A4:XFD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297.50785370370431</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0.88891851851803949</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12522</v>
      </c>
      <c r="E4" s="135" t="s">
        <v>39021</v>
      </c>
      <c r="F4" s="136">
        <v>45960.401388888888</v>
      </c>
      <c r="G4" s="137">
        <f ca="1">IFERROR(NOW()-F4,"")</f>
        <v>5.489074074284872E-2</v>
      </c>
      <c r="H4" s="136">
        <v>45960.401388888888</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45960.45627962963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45960.45627962963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45960.45627962963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45960.45627962963</v>
      </c>
      <c r="H8" s="136"/>
      <c r="I8" s="134" t="str">
        <f>IFERROR(VLOOKUP(D8,DB!A:F,6,0),"")</f>
        <v/>
      </c>
      <c r="J8" s="134" t="str">
        <f>IFERROR(VLOOKUP(D8,DB!A:G,7,0),"")</f>
        <v/>
      </c>
      <c r="K8" s="138"/>
      <c r="L8" s="139" t="str">
        <f>IFERROR(VLOOKUP(D8,DB!A:I,9,0),"")</f>
        <v/>
      </c>
    </row>
    <row r="9" spans="1:15" ht="15" customHeight="1">
      <c r="A9" s="145"/>
      <c r="B9" s="146" t="str">
        <f>IFERROR(VLOOKUP(D9,DB!A:K,11,0),"")</f>
        <v/>
      </c>
      <c r="C9" s="146"/>
      <c r="D9" s="146"/>
      <c r="E9" s="147"/>
      <c r="F9" s="148"/>
      <c r="G9" s="149">
        <f ca="1">IFERROR(NOW()-F9,"")</f>
        <v>45960.45627962963</v>
      </c>
      <c r="H9" s="148"/>
      <c r="I9" s="146" t="str">
        <f>IFERROR(VLOOKUP(D9,DB!A:F,6,0),"")</f>
        <v/>
      </c>
      <c r="J9" s="146" t="str">
        <f>IFERROR(VLOOKUP(D9,DB!A:G,7,0),"")</f>
        <v/>
      </c>
      <c r="K9" s="150"/>
      <c r="L9" s="151" t="str">
        <f>IFERROR(VLOOKUP(D9,DB!A:I,9,0),"")</f>
        <v/>
      </c>
    </row>
    <row r="10" spans="1:15" ht="15" customHeight="1">
      <c r="A10" s="133"/>
      <c r="B10" s="134" t="str">
        <f>IFERROR(VLOOKUP(D10,DB!A:K,11,0),"")</f>
        <v/>
      </c>
      <c r="C10" s="134"/>
      <c r="D10" s="134"/>
      <c r="E10" s="135"/>
      <c r="F10" s="136"/>
      <c r="G10" s="137">
        <f ca="1">IFERROR(NOW()-F10,"")</f>
        <v>45960.45627962963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45960.45627962963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45960.45627962963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45960.45627962963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45960.45627962963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45960.45627962963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45960.45627962963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80"/>
      <c r="E17" s="135"/>
      <c r="F17" s="136"/>
      <c r="G17" s="137">
        <f ca="1">IFERROR(NOW()-F17,"")</f>
        <v>45960.45627962963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45960.45627962963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45960.45627962963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45960.45627962963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45960.45627962963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45960.45627962963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45960.45627962963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45960.45627962963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45960.45627962963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45960.45627962963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45960.45627962963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45960.45627962963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45960.45627962963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45960.45627962963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45960.45627962963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45960.45627962963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45960.45627962963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45960.45627962963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45960.45627962963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45960.45627962963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45960.45627962963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45960.45627962963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45960.45627962963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45960.45627962963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45960.45627962963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45960.45627962963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45960.45627962963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45960.45627962963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45960.45627962963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45960.45627962963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45960.45627962963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45960.45627962963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45960.45627962963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45960.45627962963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45960.45627962963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45960.45627962963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45960.45627962963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45960.45627962963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45960.45627962963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45960.45627962963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45960.45627962963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45960.45627962963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45960.45627962963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45960.45627962963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45960.45627962963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45960.45627962963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45960.45627962963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45960.45627962963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45960.45627962963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45960.45627962963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45960.45627962963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45960.45627962963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45960.45627962963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45960.45627962963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45960.45627962963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45960.45627962963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45960.45627962963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45960.45627962963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45960.45627962963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45960.45627962963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45960.45627962963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45960.45627962963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45960.45627962963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45960.45627962963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45960.45627962963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45960.45627962963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45960.45627962963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45960.45627962963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45960.45627962963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45960.45627962963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45960.45627962963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45960.45627962963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45960.45627962963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45960.45627962963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45960.45627962963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45960.45627962963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45960.45627962963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45960.45627962963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45960.45627962963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45960.45627962963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45960.45627962963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45960.45627962963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45960.45627962963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45960.45627962963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45960.45627962963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45960.45627962963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45960.45627962963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45960.45627962963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45960.45627962963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45960.45627962963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45960.45627962963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45960.45627962963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45960.45627962963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45960.45627962963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45960.45627962963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45960.45627962963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45960.45627962963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45960.45627962963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45960.45627962963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45960.45627962963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45960.45627962963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45960.45627962963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45960.45627962963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45960.45627962963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45960.45627962963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45960.45627962963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45960.45627962963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45960.45627962963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45960.45627962963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45960.45627962963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45960.45627962963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45960.45627962963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45960.45627962963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45960.45627962963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45960.45627962963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45960.45627962963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45960.45627962963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45960.45627962963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45960.45627962963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45960.45627962963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45960.45627962963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45960.45627962963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45960.45627962963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45960.45627962963</v>
      </c>
      <c r="H140" s="136"/>
      <c r="I140" s="134" t="str">
        <f>IFERROR(VLOOKUP(D140,DB!A:F,6,0),"")</f>
        <v/>
      </c>
      <c r="J140" s="134" t="str">
        <f>IFERROR(VLOOKUP(D140,DB!A:G,7,0),"")</f>
        <v/>
      </c>
      <c r="K140" s="138"/>
      <c r="L140" s="139" t="str">
        <f>IFERROR(VLOOKUP(D140,DB!A:I,9,0),"")</f>
        <v/>
      </c>
    </row>
    <row r="141" spans="1:12" ht="15" customHeight="1">
      <c r="A141" s="145"/>
      <c r="B141" s="146" t="str">
        <f>IFERROR(VLOOKUP(D141,DB!A:K,11,0),"")</f>
        <v/>
      </c>
      <c r="C141" s="146"/>
      <c r="D141" s="146"/>
      <c r="E141" s="147"/>
      <c r="F141" s="148"/>
      <c r="G141" s="149">
        <f ca="1">IFERROR(NOW()-F141,"")</f>
        <v>45960.45627962963</v>
      </c>
      <c r="H141" s="148"/>
      <c r="I141" s="146" t="str">
        <f>IFERROR(VLOOKUP(D141,DB!A:F,6,0),"")</f>
        <v/>
      </c>
      <c r="J141" s="146" t="str">
        <f>IFERROR(VLOOKUP(D141,DB!A:G,7,0),"")</f>
        <v/>
      </c>
      <c r="K141" s="150"/>
      <c r="L141" s="151" t="str">
        <f>IFERROR(VLOOKUP(D141,DB!A:I,9,0),"")</f>
        <v/>
      </c>
    </row>
  </sheetData>
  <customSheetViews>
    <customSheetView guid="{F6042A99-DD27-4453-835D-0834D95730CC}" filter="1" showAutoFilter="1">
      <pageMargins left="0" right="0" top="0" bottom="0" header="0" footer="0"/>
      <autoFilter ref="B1:M1" xr:uid="{AEDDB044-4D9A-4F62-ACD9-BEEEB2D73901}"/>
    </customSheetView>
  </customSheetViews>
  <dataValidations count="2">
    <dataValidation allowBlank="1" showInputMessage="1" showErrorMessage="1" sqref="E1" xr:uid="{5DBA255D-CDD9-49FB-AD3C-AF70AB4EE696}"/>
    <dataValidation type="list" allowBlank="1" showInputMessage="1" showErrorMessage="1" sqref="E2:E14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H6" sqref="H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135.45644166666898</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1.7141962962996331</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45960.45627962963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45960.45627962963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45960.45627962963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45960.45627962963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45960.45627962963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45960.45627962963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45960.45627962963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45960.45627962963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45960.45627962963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45960.45627962963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45960.45627962963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45960.45627962963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45960.45627962963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45960.45627962963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45960.45627962963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45960.45627962963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45960.45627962963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45960.45627962963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45960.45627962963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45960.45627962963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45960.45627962963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45960.45627962963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45960.45627962963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45960.45627962963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45960.45627962963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45960.45627962963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45960.45627962963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45960.45627962963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45960.45627962963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45960.45627962963</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45960.45627962963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45960.45627962963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45960.45627962963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45960.45627962963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45960.45627962963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45960.45627962963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45960.45627962963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45960.45627962963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45960.45627962963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45960.45627962963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45960.45627962963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45960.45627962963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45960.45627962963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45960.45627962963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45960.45627962963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45960.45627962963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45960.45627962963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45960.45627962963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45960.45627962963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45960.45627962963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45960.45627962963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45960.45627962963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45960.45627962963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45960.45627962963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45960.45627962963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45960.45627962963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45960.45627962963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45960.45627962963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45960.45627962963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45960.45627962963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45960.45627962963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45960.45627962963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45960.45627962963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45960.45627962963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45960.45627962963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45960.45627962963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45960.45627962963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45960.45627962963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45960.45627962963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45960.45627962963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45960.45627962963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45960.45627962963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45960.45627962963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45960.45627962963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45960.45627962963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45960.45627962963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45960.45627962963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45960.45627962963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45960.45627962963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45960.45627962963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45960.45627962963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45960.45627962963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45960.45627962963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45960.45627962963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45960.45627962963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45960.45627962963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45960.45627962963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45960.45627962963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45960.45627962963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45960.45627962963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45960.45627962963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45960.45627962963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45960.45627962963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45960.45627962963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45960.45627962963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45960.45627962963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45960.45627962963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45960.45627962963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45960.45627962963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45960.45627962963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45960.45627962963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45960.45627962963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45960.45627962963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45960.45627962963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45960.45627962963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45960.45627962963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45960.45627962963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45960.45627962963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45960.45627962963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45960.45627962963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45960.45627962963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45960.45627962963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45960.45627962963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45960.45627962963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45960.45627962963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45960.45627962963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45960.45627962963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45960.45627962963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45960.45627962963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45960.45627962963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45960.45627962963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45960.45627962963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45960.45627962963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45960.45627962963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45960.45627962963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45960.45627962963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45960.45627962963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45960.45627962963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45960.45627962963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45960.45627962963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45960.45627962963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45960.45627962963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45960.45627962963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45960.45627962963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45960.45627962963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45960.45627962963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45960.45627962963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45960.45627962963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45960.45627962963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45960.45627962963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45960.45627962963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45960.45627962963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45960.45627962963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45960.45627962963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45960.45627962963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45960.45627962963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45960.45627962963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45960.45627962963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45960.45627962963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45960.45627962963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45960.45627962963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45960.45627962963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45960.45627962963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45960.45627962963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45960.45627962963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45960.45627962963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45960.45627962963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45960.45627962963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45960.45627962963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45960.45627962963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45960.45627962963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45960.45627962963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45960.45627962963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45960.45627962963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45960.45627962963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45960.45627962963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45960.45627962963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45960.45627962963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45960.45627962963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45960.45627962963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45960.45627962963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45960.45627962963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45960.45627962963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45960.45627962963</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45960.45627962963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45960.45627962963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45960.45627962963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45960.45627962963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45960.45627962963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45960.45627962963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45960.45627962963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45960.45627962963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45960.45627962963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45960.45627962963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45960.45627962963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45960.45627962963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45960.45627962963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45960.45627962963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45960.45627962963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45960.45627962963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45960.45627962963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45960.45627962963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45960.45627962963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45960.45627962963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45960.45627962963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45960.45627962963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45960.45627962963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45960.45627962963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45960.45627962963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45960.45627962963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45960.45627962963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45960.45627962963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45960.45627962963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45960.45627962963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45960.45627962963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45960.45627962963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45960.45627962963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45960.45627962963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45960.45627962963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45960.45627962963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45960.45627962963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45960.45627962963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45960.45627962963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45960.45627962963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45960.45627962963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45960.45627962963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45960.45627962963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45960.45627962963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45960.45627962963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45960.45627962963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45960.45627962963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45960.45627962963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45960.45627962963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45960.45627962963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45960.45627962963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45960.45627962963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45960.45627962963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45960.45627962963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45960.45627962963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45960.45627962963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45960.45627962963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45960.45627962963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45960.45627962963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45960.45627962963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45960.45627962963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45960.45627962963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45960.45627962963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45960.45627962963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45960.45627962963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45960.45627962963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45960.45627962963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45960.45627962963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45960.45627962963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45960.45627962963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45960.45627962963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45960.45627962963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45960.45627962963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45960.45627962963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45960.45627962963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45960.45627962963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45960.45627962963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45960.45627962963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45960.45627962963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45960.45627962963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45960.45627962963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45960.45627962963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45960.45627962963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45960.45627962963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45960.45627962963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45960.45627962963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45960.45627962963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45960.45627962963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45960.45627962963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45960.45627962963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45960.45627962963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45960.45627962963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45960.45627962963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45960.45627962963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45960.45627962963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45960.45627962963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45960.45627962963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45960.45627962963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45960.45627962963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45960.45627962963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45960.45627962963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45960.45627962963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45960.45627962963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45960.45627962963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45960.45627962963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45960.45627962963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45960.45627962963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45960.45627962963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45960.45627962963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45960.45627962963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45960.45627962963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45960.45627962963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45960.45627962963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45960.45627962963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45960.45627962963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45960.45627962963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45960.45627962963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45960.45627962963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45960.45627962963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45960.45627962963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45960.45627962963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45960.45627962963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45960.45627962963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45960.45627962963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45960.45627962963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45960.45627962963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45960.45627962963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45960.45627962963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45960.45627962963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45960.45627962963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45960.45627962963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45960.45627962963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45960.45627962963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45960.45627962963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45960.45627962963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45960.45627962963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45960.45627962963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45960.45627962963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45960.45627962963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45960.45627962963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45960.45627962963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45960.45627962963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45960.45627962963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45960.45627962963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45960.45627962963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45960.45627962963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45960.45627962963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45960.45627962963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45960.45627962963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45960.45627962963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45960.45627962963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45960.45627962963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45960.45627962963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45960.45627962963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45960.45627962963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45960.45627962963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45960.45627962963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45960.45627962963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45960.45627962963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45960.45627962963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45960.45627962963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45960.45627962963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45960.45627962963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45960.45627962963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45960.45627962963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45960.45627962963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45960.45627962963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45960.45627962963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45960.45627962963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45960.45627962963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45960.45627962963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45960.45627962963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45960.45627962963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45960.45627962963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45960.45627962963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45960.45627962963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45960.45627962963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45960.45627962963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45960.45627962963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45960.45627962963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45960.45627962963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45960.45627962963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45960.45627962963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45960.45627962963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45960.45627962963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45960.45627962963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45960.45627962963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45960.45627962963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45960.45627962963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45960.45627962963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45960.45627962963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45960.45627962963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45960.45627962963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45960.45627962963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45960.45627962963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45960.45627962963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45960.45627962963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45960.45627962963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45960.45627962963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45960.45627962963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45960.45627962963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45960.45627962963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45960.45627962963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45960.45627962963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45960.45627962963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45960.45627962963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45960.45627962963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45960.45627962963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45960.45627962963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45960.45627962963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45960.45627962963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45960.45627962963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45960.45627962963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45960.45627962963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45960.45627962963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45960.45627962963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45960.45627962963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45960.45627962963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45960.45627962963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45960.45627962963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45960.45627962963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45960.45627962963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45960.45627962963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45960.45627962963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45960.45627962963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45960.45627962963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45960.45627962963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45960.45627962963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45960.45627962963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45960.45627962963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45960.45627962963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45960.45627962963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45960.45627962963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45960.45627962963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45960.45627962963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45960.45627962963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45960.45627962963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45960.45627962963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45960.45627962963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45960.45627962963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45960.45627962963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45960.45627962963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45960.45627962963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45960.45627962963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45960.45627962963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45960.45627962963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45960.45627962963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45960.45627962963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45960.45627962963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45960.45627962963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45960.45627962963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45960.45627962963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45960.45627962963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45960.45627962963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45960.45627962963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45960.45627962963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45960.45627962963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45960.45627962963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45960.45627962963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45960.45627962963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45960.45627962963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45960.45627962963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45960.45627962963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45960.45627962963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45960.45627962963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45960.45627962963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45960.45627962963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45960.45627962963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45960.45627962963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45960.45627962963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45960.45627962963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45960.45627962963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45960.45627962963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45960.45627962963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45960.45627962963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45960.45627962963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45960.45627962963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45960.45627962963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45960.45627962963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45960.45627962963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45960.45627962963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45960.45627962963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45960.45627962963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45960.45627962963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45960.45627962963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45960.45627962963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45960.45627962963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45960.45627962963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45960.45627962963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45960.45627962963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45960.45627962963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45960.45627962963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45960.45627962963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45960.45627962963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45960.45627962963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45960.45627962963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45960.45627962963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45960.45627962963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45960.45627962963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45960.45627962963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45960.45627962963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45960.45627962963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45960.45627962963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45960.45627962963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45960.45627962963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45960.45627962963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45960.45627962963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45960.45627962963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45960.45627962963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45960.45627962963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45960.45627962963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45960.45627962963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45960.45627962963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45960.45627962963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45960.45627962963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45960.45627962963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45960.45627962963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45960.45627962963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45960.45627962963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45960.45627962963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45960.45627962963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45960.45627962963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45960.45627962963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45960.45627962963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45960.45627962963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45960.45627962963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45960.45627962963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45960.45627962963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45960.45627962963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45960.45627962963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45960.45627962963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45960.45627962963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45960.45627962963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45960.45627962963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45960.45627962963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45960.45627962963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45960.45627962963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45960.45627962963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45960.45627962963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45960.45627962963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45960.45627962963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45960.45627962963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45960.45627962963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45960.45627962963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45960.45627962963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45960.45627962963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45960.45627962963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45960.45627962963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45960.45627962963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45960.45627962963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45960.45627962963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45960.45627962963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45960.45627962963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45960.45627962963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45960.45627962963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45960.45627962963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45960.45627962963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45960.45627962963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45960.45627962963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45960.45627962963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45960.45627962963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45960.45627962963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45960.45627962963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45960.45627962963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45960.45627962963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45960.45627962963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45960.45627962963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45960.45627962963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45960.45627962963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45960.45627962963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45960.45627962963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45960.45627962963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45960.45627962963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45960.45627962963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45960.45627962963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45960.45627962963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45960.45627962963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45960.45627962963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45960.45627962963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45960.45627962963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45960.45627962963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45960.45627962963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45960.45627962963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45960.45627962963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45960.45627962963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45960.45627962963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45960.45627962963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45960.45627962963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45960.45627962963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45960.45627962963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45960.45627962963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45960.45627962963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45960.45627962963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45960.45627962963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45960.45627962963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45960.45627962963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45960.45627962963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45960.45627962963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45960.45627962963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45960.45627962963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45960.45627962963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45960.45627962963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45960.45627962963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45960.45627962963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45960.45627962963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45960.45627962963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45960.45627962963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45960.45627962963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45960.45627962963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45960.45627962963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45960.45627962963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45960.45627962963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45960.45627962963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45960.45627962963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45960.45627962963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45960.45627962963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45960.45627962963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45960.45627962963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45960.45627962963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45960.45627962963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45960.45627962963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45960.45627962963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45960.45627962963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45960.45627962963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45960.45627962963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45960.45627962963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45960.45627962963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45960.45627962963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45960.45627962963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45960.45627962963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45960.45627962963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45960.45627962963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45960.45627962963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45960.45627962963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45960.45627962963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45960.45627962963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45960.45627962963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45960.45627962963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45960.45627962963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45960.45627962963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45960.45627962963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45960.45627962963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45960.45627962963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45960.45627962963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45960.45627962963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45960.45627962963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45960.45627962963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45960.45627962963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45960.45627962963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45960.45627962963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45960.45627962963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45960.45627962963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45960.45627962963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45960.45627962963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45960.45627962963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45960.45627962963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45960.45627962963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45960.45627962963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45960.45627962963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45960.45627962963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45960.45627962963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45960.45627962963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45960.45627962963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45960.45627962963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45960.45627962963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45960.45627962963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45960.45627962963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45960.45627962963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45960.45627962963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45960.45627962963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45960.45627962963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45960.45627962963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45960.45627962963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45960.45627962963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45960.45627962963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45960.45627962963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45960.45627962963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45960.45627962963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45960.45627962963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45960.45627962963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45960.45627962963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45960.45627962963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45960.45627962963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45960.45627962963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45960.45627962963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45960.45627962963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45960.45627962963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45960.45627962963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45960.45627962963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45960.45627962963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45960.45627962963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45960.45627962963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45960.45627962963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45960.45627962963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45960.45627962963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45960.45627962963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45960.45627962963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45960.45627962963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45960.45627962963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45960.45627962963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45960.45627962963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45960.45627962963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45960.45627962963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45960.45627962963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45960.45627962963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45960.45627962963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45960.45627962963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45960.45627962963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45960.45627962963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45960.45627962963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45960.45627962963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45960.45627962963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45960.45627962963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45960.45627962963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45960.45627962963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45960.45627962963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45960.45627962963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45960.45627962963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45960.45627962963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45960.45627962963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45960.45627962963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45960.45627962963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45960.45627962963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45960.45627962963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45960.45627962963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45960.45627962963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45960.45627962963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45960.45627962963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45960.45627962963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45960.45627962963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45960.45627962963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45960.45627962963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45960.45627962963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45960.45627962963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45960.45627962963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45960.45627962963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45960.45627962963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45960.45627962963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45960.45627962963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45960.45627962963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45960.45627962963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45960.45627962963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45960.45627962963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45960.45627962963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45960.45627962963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45960.45627962963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45960.45627962963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45960.45627962963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45960.45627962963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45960.45627962963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45960.45627962963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45960.45627962963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45960.45627962963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45960.45627962963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45960.45627962963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45960.45627962963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45960.45627962963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45960.45627962963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45960.45627962963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45960.45627962963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45960.45627962963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45960.45627962963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45960.45627962963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45960.45627962963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45960.45627962963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45960.45627962963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45960.45627962963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45960.45627962963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45960.45627962963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45960.45627962963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45960.45627962963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45960.45627962963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45960.45627962963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45960.45627962963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45960.45627962963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45960.45627962963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45960.45627962963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45960.45627962963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45960.45627962963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45960.45627962963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45960.45627962963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45960.45627962963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45960.45627962963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45960.45627962963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45960.45627962963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45960.45627962963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45960.45627962963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45960.45627962963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45960.45627962963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45960.45627962963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45960.45627962963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45960.45627962963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45960.45627962963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45960.45627962963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45960.45627962963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45960.45627962963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45960.45627962963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45960.45627962963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45960.45627962963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45960.45627962963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45960.45627962963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45960.45627962963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45960.45627962963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45960.45627962963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45960.45627962963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45960.45627962963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45960.45627962963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45960.45627962963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45960.45627962963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45960.45627962963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45960.45627962963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45960.45627962963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45960.45627962963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45960.45627962963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45960.45627962963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45960.45627962963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45960.45627962963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45960.45627962963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45960.45627962963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45960.45627962963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45960.45627962963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45960.45627962963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45960.45627962963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45960.45627962963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45960.45627962963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45960.45627962963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45960.45627962963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45960.45627962963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45960.45627962963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45960.45627962963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45960.45627962963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45960.45627962963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45960.45627962963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45960.45627962963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45960.45627962963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45960.45627962963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45960.45627962963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45960.45627962963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45960.45627962963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45960.45627962963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45960.45627962963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45960.45627962963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45960.45627962963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45960.45627962963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45960.45627962963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45960.45627962963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45960.45627962963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45960.45627962963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45960.45627962963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45960.45627962963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45960.45627962963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45960.45627962963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45960.45627962963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45960.45627962963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45960.45627962963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45960.45627962963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45960.45627962963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45960.45627962963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45960.45627962963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45960.45627962963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45960.45627962963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45960.45627962963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45960.45627962963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45960.45627962963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45960.45627962963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45960.45627962963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45960.45627962963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45960.45627962963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45960.45627962963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45960.45627962963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45960.45627962963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45960.45627962963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45960.45627962963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45960.45627962963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45960.45627962963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45960.45627962963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45960.45627962963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45960.45627962963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45960.45627962963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45960.45627962963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45960.45627962963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45960.45627962963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45960.45627962963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45960.45627962963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45960.45627962963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45960.45627962963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45960.45627962963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45960.45627962963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45960.45627962963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45960.45627962963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45960.45627962963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45960.45627962963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45960.45627962963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45960.45627962963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45960.45627962963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45960.45627962963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45960.45627962963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45960.45627962963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45960.45627962963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45960.45627962963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45960.45627962963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45960.45627962963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45960.45627962963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45960.45627962963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45960.45627962963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45960.45627962963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45960.45627962963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45960.45627962963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45960.45627962963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45960.45627962963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45960.45627962963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45960.45627962963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45960.45627962963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45960.45627962963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45960.45627962963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45960.45627962963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45960.45627962963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45960.45627962963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45960.45627962963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45960.45627962963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45960.45627962963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45960.45627962963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45960.45627962963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45960.45627962963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45960.45627962963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45960.45627962963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45960.45627962963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45960.45627962963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45960.45627962963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45960.45627962963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45960.45627962963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45960.45627962963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45960.45627962963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45960.45627962963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45960.45627962963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45960.45627962963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45960.45627962963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45960.45627962963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45960.45627962963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45960.45627962963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45960.45627962963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45960.45627962963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45960.45627962963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45960.45627962963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45960.45627962963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45960.45627962963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45960.45627962963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45960.45627962963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45960.45627962963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45960.45627962963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45960.45627962963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45960.45627962963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45960.45627962963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45960.45627962963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45960.45627962963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45960.45627962963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45960.45627962963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45960.45627962963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45960.45627962963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45960.45627962963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45960.45627962963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45960.45627962963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45960.45627962963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45960.45627962963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45960.45627962963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45960.45627962963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45960.45627962963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45960.45627962963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45960.45627962963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45960.45627962963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45960.45627962963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45960.45627962963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45960.45627962963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45960.45627962963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45960.45627962963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45960.45627962963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45960.45627962963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45960.45627962963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45960.45627962963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45960.45627962963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45960.45627962963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45960.45627962963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45960.45627962963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45960.45627962963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45960.45627962963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45960.45627962963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45960.45627962963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45960.45627962963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45960.45627962963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45960.45627962963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45960.45627962963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45960.45627962963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45960.45627962963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45960.45627962963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45960.45627962963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45960.45627962963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45960.45627962963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45960.45627962963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45960.45627962963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45960.45627962963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45960.45627962963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45960.45627962963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45960.45627962963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45960.45627962963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45960.45627962963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45960.45627962963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45960.45627962963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45960.45627962963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45960.45627962963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45960.45627962963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45960.45627962963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45960.45627962963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45960.45627962963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45960.45627962963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45960.45627962963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45960.45627962963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45960.45627962963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45960.45627962963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45960.45627962963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45960.45627962963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45960.45627962963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45960.45627962963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45960.45627962963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45960.45627962963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45960.45627962963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45960.45627962963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45960.45627962963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45960.45627962963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45960.45627962963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45960.45627962963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45960.45627962963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45960.45627962963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45960.45627962963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45960.45627962963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45960.45627962963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45960.45627962963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45960.45627962963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45960.45627962963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45960.45627962963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45960.45627962963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45960.45627962963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45960.45627962963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45960.45627962963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45960.45627962963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45960.45627962963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45960.45627962963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45960.45627962963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45960.45627962963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45960.45627962963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45960.45627962963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45960.45627962963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45960.45627962963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45960.45627962963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45960.45627962963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45960.45627962963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45960.45627962963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45960.45627962963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45960.45627962963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45960.45627962963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45960.45627962963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45960.45627962963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45960.45627962963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45960.45627962963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45960.45627962963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45960.45627962963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45960.45627962963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45960.45627962963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45960.45627962963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45960.45627962963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45960.45627962963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45960.45627962963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45960.45627962963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45960.45627962963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45960.45627962963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45960.45627962963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45960.45627962963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45960.45627962963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45960.45627962963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45960.45627962963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45960.45627962963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45960.45627962963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45960.45627962963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45960.45627962963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45960.45627962963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45960.45627962963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45960.45627962963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45960.45627962963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45960.45627962963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45960.45627962963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45960.45627962963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45960.45627962963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45960.45627962963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45960.45627962963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45960.45627962963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45960.45627962963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45960.45627962963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45960.45627962963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45960.45627962963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45960.45627962963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45960.45627962963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45960.45627962963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45960.45627962963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45960.45627962963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45960.45627962963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45960.45627962963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45960.45627962963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45960.45627962963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45960.45627962963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45960.45627962963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45960.45627962963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45960.45627962963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45960.45627962963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45960.45627962963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45960.45627962963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45960.45627962963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45960.45627962963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45960.45627962963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45960.45627962963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45960.45627962963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45960.45627962963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45960.45627962963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45960.45627962963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45960.45627962963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45960.45627962963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45960.45627962963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45960.45627962963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45960.45627962963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45960.45627962963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45960.45627962963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45960.45627962963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45960.45627962963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45960.45627962963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45960.45627962963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45960.45627962963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45960.45627962963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45960.45627962963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45960.45627962963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45960.45627962963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45960.45627962963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45960.45627962963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45960.45627962963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45960.45627962963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45960.45627962963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45960.45627962963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45960.45627962963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45960.45627962963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45960.45627962963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45960.45627962963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45960.45627962963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45960.45627962963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45960.45627962963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45960.45627962963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45960.45627962963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45960.45627962963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45960.45627962963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45960.45627962963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45960.45627962963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45960.45627962963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45960.45627962963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45960.45627962963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45960.45627962963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45960.45627962963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45960.45627962963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45960.45627962963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45960.45627962963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45960.45627962963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45960.45627962963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45960.45627962963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45960.45627962963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45960.45627962963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45960.45627962963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45960.45627962963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45960.45627962963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45960.45627962963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45960.45627962963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45960.45627962963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45960.45627962963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45960.45627962963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45960.45627962963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45960.45627962963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45960.45627962963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45960.45627962963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45960.45627962963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45960.45627962963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45960.45627962963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45960.45627962963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45960.45627962963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45960.45627962963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45960.45627962963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45960.45627962963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45960.45627962963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45960.45627962963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45960.45627962963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45960.45627962963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45960.45627962963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45960.45627962963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45960.45627962963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45960.45627962963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45960.45627962963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45960.45627962963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45960.45627962963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45960.45627962963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45960.45627962963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45960.45627962963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45960.45627962963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45960.45627962963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45960.45627962963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45960.45627962963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45960.45627962963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45960.45627962963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45960.45627962963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45960.45627962963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45960.45627962963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45960.45627962963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45960.45627962963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45960.45627962963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45960.45627962963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45960.45627962963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45960.45627962963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45960.45627962963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45960.45627962963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45960.45627962963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45960.45627962963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45960.45627962963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45960.45627962963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45960.45627962963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45960.45627962963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45960.45627962963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45960.45627962963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45960.45627962963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45960.45627962963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45960.45627962963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45960.45627962963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45960.45627962963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45960.45627962963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45960.45627962963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45960.45627962963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45960.45627962963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45960.45627962963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45960.45627962963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45960.45627962963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45960.45627962963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45960.45627962963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45960.45627962963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45960.45627962963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45960.45627962963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45960.45627962963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45960.45627962963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45960.45627962963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45960.45627962963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45960.45627962963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45960.45627962963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45960.45627962963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45960.45627962963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45960.45627962963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45960.45627962963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45960.45627962963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45960.45627962963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45960.45627962963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45960.45627962963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45960.45627962963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45960.45627962963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45960.45627962963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45960.45627962963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45960.45627962963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45960.45627962963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45960.45627962963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45960.45627962963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45960.45627962963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45960.45627962963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45960.45627962963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45960.45627962963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45960.45627962963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45960.45627962963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45960.45627962963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45960.45627962963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45960.45627962963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45960.45627962963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45960.45627962963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45960.45627962963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45960.45627962963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45960.45627962963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45960.45627962963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45960.45627962963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45960.45627962963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45960.45627962963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45960.45627962963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45960.45627962963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45960.45627962963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45960.45627962963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45960.45627962963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45960.45627962963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45960.45627962963</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5"/>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256.97556203703425</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121" t="s">
        <v>35072</v>
      </c>
      <c r="E3" s="98" t="s">
        <v>39021</v>
      </c>
      <c r="F3" s="123">
        <v>45960.396087962959</v>
      </c>
      <c r="G3" s="124">
        <f ca="1">IFERROR(NOW()-F3,"")</f>
        <v>6.0191666671016719E-2</v>
      </c>
      <c r="H3" s="123">
        <v>45960.38758101852</v>
      </c>
      <c r="I3" s="119" t="str">
        <f>IFERROR(VLOOKUP(D3,DB!A:F,6,0),"")</f>
        <v>SCECO</v>
      </c>
      <c r="J3" s="119" t="str">
        <f>IFERROR(VLOOKUP(D3,DB!A:G,7,0),"")</f>
        <v>Dead</v>
      </c>
      <c r="K3" s="125" t="s">
        <v>39114</v>
      </c>
      <c r="L3" s="121" t="str">
        <f>IFERROR(VLOOKUP(D3,DB!A:I,9,0),"")</f>
        <v>Latis</v>
      </c>
    </row>
    <row r="4" spans="1:16" ht="15" customHeight="1">
      <c r="A4" s="119" t="s">
        <v>39115</v>
      </c>
      <c r="B4" s="119" t="str">
        <f>IFERROR(VLOOKUP(D4,DB!A:K,11,0),"")</f>
        <v>R4</v>
      </c>
      <c r="C4" s="120">
        <v>1</v>
      </c>
      <c r="D4" s="94" t="s">
        <v>36061</v>
      </c>
      <c r="E4" s="98" t="s">
        <v>39021</v>
      </c>
      <c r="F4" s="123"/>
      <c r="G4" s="124">
        <f ca="1">IFERROR(NOW()-F4,"")</f>
        <v>45960.45627962963</v>
      </c>
      <c r="H4" s="123">
        <v>45960.387592592589</v>
      </c>
      <c r="I4" s="119" t="str">
        <f>IFERROR(VLOOKUP(D4,DB!A:F,6,0),"")</f>
        <v>SCECO</v>
      </c>
      <c r="J4" s="119" t="str">
        <f>IFERROR(VLOOKUP(D4,DB!A:G,7,0),"")</f>
        <v>Dead</v>
      </c>
      <c r="K4" s="125" t="s">
        <v>39116</v>
      </c>
      <c r="L4" s="121" t="str">
        <f>IFERROR(VLOOKUP(D4,DB!A:I,9,0),"")</f>
        <v>Latis</v>
      </c>
    </row>
    <row r="5" spans="1:16" ht="15" customHeight="1">
      <c r="A5" s="119"/>
      <c r="B5" s="119" t="str">
        <f>IFERROR(VLOOKUP(D5,DB!A:K,11,0),"")</f>
        <v/>
      </c>
      <c r="C5" s="120"/>
      <c r="D5" s="94"/>
      <c r="E5" s="98"/>
      <c r="F5" s="123"/>
      <c r="G5" s="124">
        <f ca="1">IFERROR(NOW()-F5,"")</f>
        <v>45960.45627962963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45960.45627962963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45960.45627962963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45960.45627962963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45960.45627962963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45960.45627962963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45960.45627962963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45960.45627962963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45960.45627962963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45960.45627962963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45960.45627962963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45960.45627962963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45960.45627962963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45960.45627962963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45960.45627962963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45960.45627962963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45960.45627962963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45960.45627962963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45960.45627962963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45960.45627962963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45960.45627962963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45960.45627962963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45960.45627962963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45960.45627962963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45960.45627962963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45960.45627962963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45960.45627962963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45960.45627962963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45960.45627962963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45960.45627962963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45960.45627962963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45960.45627962963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45960.45627962963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45960.45627962963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45960.45627962963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45960.45627962963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45960.45627962963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45960.45627962963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45960.45627962963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45960.45627962963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45960.45627962963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45960.45627962963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45960.45627962963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45960.45627962963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45960.45627962963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45960.45627962963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45960.45627962963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45960.45627962963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45960.45627962963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45960.45627962963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45960.45627962963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45960.45627962963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45960.45627962963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45960.45627962963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45960.45627962963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45960.45627962963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45960.45627962963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45960.45627962963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45960.45627962963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45960.45627962963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45960.45627962963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45960.45627962963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45960.45627962963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45960.45627962963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45960.45627962963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45960.45627962963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45960.45627962963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45960.45627962963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45960.45627962963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45960.45627962963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45960.45627962963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45960.45627962963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45960.45627962963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45960.45627962963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45960.45627962963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45960.45627962963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45960.45627962963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45960.45627962963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45960.45627962963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45960.45627962963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45960.45627962963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45960.45627962963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45960.45627962963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45960.45627962963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45960.45627962963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45960.45627962963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45960.45627962963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45960.45627962963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45960.45627962963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45960.45627962963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45960.45627962963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45960.45627962963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45960.45627962963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45960.45627962963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45960.45627962963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45960.45627962963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45960.45627962963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45960.45627962963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45960.45627962963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45960.45627962963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45960.45627962963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45960.45627962963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45960.45627962963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45960.45627962963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45960.45627962963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45960.45627962963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45960.45627962963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45960.45627962963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45960.45627962963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45960.45627962963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45960.45627962963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45960.45627962963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45960.45627962963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45960.45627962963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45960.45627962963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45960.45627962963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45960.45627962963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45960.45627962963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45960.45627962963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45960.45627962963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45960.45627962963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45960.45627962963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45960.45627962963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45960.45627962963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45960.45627962963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45960.45627962963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45960.45627962963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45960.45627962963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45960.45627962963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45960.45627962963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45960.45627962963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45960.45627962963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45960.45627962963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45960.45627962963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45960.45627962963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45960.45627962963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45960.45627962963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45960.45627962963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45960.45627962963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45960.45627962963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45960.45627962963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45960.45627962963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45960.45627962963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45960.45627962963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45960.45627962963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45960.45627962963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45960.45627962963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45960.45627962963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45960.45627962963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45960.45627962963</v>
      </c>
      <c r="H154" s="123"/>
      <c r="I154" s="119" t="str">
        <f>IFERROR(VLOOKUP(D154,DB!A:F,6,0),"")</f>
        <v/>
      </c>
      <c r="J154" s="119" t="str">
        <f>IFERROR(VLOOKUP(D154,DB!A:G,7,0),"")</f>
        <v/>
      </c>
      <c r="K154" s="125"/>
      <c r="L154" s="121" t="str">
        <f>IFERROR(VLOOKUP(D154,DB!A:I,9,0),"")</f>
        <v/>
      </c>
    </row>
    <row r="155" spans="1:12" ht="15" customHeight="1">
      <c r="A155" s="126"/>
      <c r="B155" s="126" t="str">
        <f>IFERROR(VLOOKUP(D155,DB!A:K,11,0),"")</f>
        <v/>
      </c>
      <c r="C155" s="127"/>
      <c r="D155" s="128"/>
      <c r="E155" s="129"/>
      <c r="F155" s="130"/>
      <c r="G155" s="131">
        <f ca="1">IFERROR(NOW()-F155,"")</f>
        <v>45960.45627962963</v>
      </c>
      <c r="H155" s="130"/>
      <c r="I155" s="126" t="str">
        <f>IFERROR(VLOOKUP(D155,DB!A:F,6,0),"")</f>
        <v/>
      </c>
      <c r="J155" s="126" t="str">
        <f>IFERROR(VLOOKUP(D155,DB!A:G,7,0),"")</f>
        <v/>
      </c>
      <c r="K155" s="132"/>
      <c r="L155" s="128" t="str">
        <f>IFERROR(VLOOKUP(D155,DB!A:I,9,0),"")</f>
        <v/>
      </c>
    </row>
  </sheetData>
  <dataValidations count="2">
    <dataValidation allowBlank="1" showInputMessage="1" showErrorMessage="1" sqref="E1" xr:uid="{A4F81451-56CC-4543-9497-104C4E44EE4B}"/>
    <dataValidation type="list" allowBlank="1" showInputMessage="1" showErrorMessage="1" sqref="E2:E4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68.624219444442133</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39104</v>
      </c>
      <c r="F3" s="38">
        <v>45926.188877314817</v>
      </c>
      <c r="G3" s="144">
        <f t="shared" ref="G3" ca="1" si="0">IFERROR(NOW()-F3,"")</f>
        <v>34.267402314813808</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39104</v>
      </c>
      <c r="F4" s="153">
        <v>45948.661111111112</v>
      </c>
      <c r="G4" s="154">
        <f ca="1">IFERROR(NOW()-F4,"")</f>
        <v>11.795168518518039</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2</v>
      </c>
      <c r="D5" s="152" t="s">
        <v>38440</v>
      </c>
      <c r="E5" s="152" t="s">
        <v>39021</v>
      </c>
      <c r="F5" s="153">
        <v>45960.422962962963</v>
      </c>
      <c r="G5" s="154">
        <f ca="1">IFERROR(NOW()-F5,"")</f>
        <v>3.3316666667815298E-2</v>
      </c>
      <c r="H5" s="153">
        <v>45960.415694444448</v>
      </c>
      <c r="I5" s="152" t="str">
        <f>IFERROR(VLOOKUP(D5,DB!A:F,6,0),"")</f>
        <v>Generator-SG</v>
      </c>
      <c r="J5" s="152" t="str">
        <f>IFERROR(VLOOKUP(D5,DB!A:G,7,0),"")</f>
        <v>Dead</v>
      </c>
      <c r="K5" s="152" t="s">
        <v>39124</v>
      </c>
      <c r="L5" s="152" t="str">
        <f>IFERROR(VLOOKUP(D5,DB!A:I,9,0),"")</f>
        <v>Latis</v>
      </c>
    </row>
    <row r="6" spans="1:13" ht="15">
      <c r="A6" s="152"/>
      <c r="B6" s="152" t="str">
        <f>IFERROR(VLOOKUP(D6,DB!A:K,11,0),"")</f>
        <v/>
      </c>
      <c r="C6" s="152"/>
      <c r="D6"/>
      <c r="E6" s="152"/>
      <c r="F6" s="153"/>
      <c r="G6" s="154">
        <f ca="1">IFERROR(NOW()-F6,"")</f>
        <v>45960.45627962963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45960.45627962963</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45960.45627962963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45960.45627962963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45960.45627962963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45960.45627962963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45960.45627962963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45960.45627962963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45960.45627962963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45960.45627962963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45960.45627962963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45960.45627962963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45960.45627962963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45960.45627962963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45960.45627962963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45960.45627962963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45960.45627962963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45960.45627962963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45960.45627962963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45960.45627962963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45960.45627962963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45960.45627962963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45960.45627962963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45960.45627962963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45960.45627962963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45960.45627962963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45960.45627962963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45960.45627962963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45960.45627962963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45960.45627962963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45960.45627962963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45960.45627962963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45960.45627962963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45960.45627962963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45960.45627962963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45960.45627962963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45960.45627962963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45960.45627962963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45960.45627962963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45960.45627962963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45960.45627962963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45960.45627962963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45960.45627962963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45960.45627962963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45960.45627962963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45960.45627962963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45960.45627962963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45960.45627962963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45960.45627962963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45960.45627962963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45960.45627962963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45960.45627962963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45960.45627962963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45960.45627962963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45960.45627962963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45960.45627962963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45960.45627962963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45960.45627962963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45960.45627962963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45960.45627962963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45960.45627962963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45960.45627962963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45960.45627962963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45960.45627962963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45960.45627962963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45960.45627962963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45960.45627962963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45960.45627962963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45960.45627962963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45960.45627962963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45960.45627962963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45960.45627962963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45960.45627962963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45960.45627962963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45960.45627962963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45960.45627962963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45960.45627962963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45960.45627962963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45960.45627962963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45960.45627962963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45960.45627962963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45960.45627962963</v>
      </c>
      <c r="H87" s="153"/>
      <c r="I87" s="152" t="str">
        <f>IFERROR(VLOOKUP(D87,DB!A:F,6,0),"")</f>
        <v/>
      </c>
      <c r="J87" s="152" t="str">
        <f>IFERROR(VLOOKUP(D87,DB!A:G,7,0),"")</f>
        <v/>
      </c>
      <c r="K87" s="152"/>
      <c r="L87" s="152" t="str">
        <f>IFERROR(VLOOKUP(D87,DB!A:I,9,0),"")</f>
        <v/>
      </c>
    </row>
    <row r="88" spans="1:12" ht="15">
      <c r="A88" s="158"/>
      <c r="B88" s="158" t="str">
        <f>IFERROR(VLOOKUP(D88,DB!A:K,11,0),"")</f>
        <v/>
      </c>
      <c r="C88" s="158"/>
      <c r="D88" s="158"/>
      <c r="E88" s="158"/>
      <c r="F88" s="159"/>
      <c r="G88" s="160">
        <f ca="1">IFERROR(NOW()-F88,"")</f>
        <v>45960.45627962963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45960.45627962963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45960.45627962963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45960.45627962963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45960.45627962963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45960.45627962963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45960.45627962963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45960.45627962963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45960.45627962963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45960.45627962963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45960.45627962963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45960.45627962963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45960.45627962963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45960.45627962963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45960.45627962963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45960.45627962963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45960.45627962963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45960.45627962963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45960.45627962963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45960.45627962963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45960.45627962963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45960.45627962963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45960.45627962963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45960.45627962963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45960.45627962963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45960.45627962963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45960.45627962963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45960.45627962963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45960.45627962963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45960.45627962963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45960.45627962963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45960.45627962963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45960.45627962963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45960.45627962963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45960.45627962963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45960.45627962963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45960.45627962963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45960.45627962963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45960.45627962963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45960.45627962963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45960.45627962963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45960.45627962963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45960.45627962963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45960.45627962963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45960.45627962963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45960.45627962963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45960.45627962963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45960.45627962963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45960.45627962963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45960.45627962963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45960.45627962963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45960.45627962963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45960.45627962963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45960.45627962963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45960.45627962963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45960.45627962963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45960.45627962963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45960.45627962963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45960.45627962963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45960.45627962963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45960.45627962963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45960.45627962963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45960.45627962963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45960.45627962963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45960.45627962963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45960.45627962963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45960.45627962963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45960.45627962963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45960.45627962963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45960.45627962963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45960.45627962963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45960.45627962963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45960.45627962963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45960.45627962963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45960.45627962963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45960.45627962963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45960.45627962963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45960.45627962963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45960.45627962963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45960.45627962963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45960.45627962963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45960.45627962963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45960.45627962963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45960.45627962963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45960.45627962963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45960.45627962963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45960.45627962963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45960.45627962963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45960.45627962963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45960.45627962963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45960.45627962963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45960.45627962963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45960.45627962963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45960.45627962963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45960.45627962963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45960.45627962963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45960.45627962963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45960.45627962963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45960.45627962963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45960.45627962963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45960.45627962963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45960.45627962963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45960.45627962963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45960.45627962963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45960.45627962963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45960.45627962963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45960.45627962963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45960.45627962963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45960.45627962963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45960.45627962963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45960.45627962963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45960.45627962963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45960.45627962963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45960.45627962963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45960.45627962963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45960.45627962963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45960.45627962963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45960.45627962963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45960.45627962963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45960.45627962963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45960.45627962963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45960.45627962963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45960.45627962963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45960.45627962963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45960.45627962963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45960.45627962963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45960.45627962963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45960.45627962963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45960.45627962963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45960.45627962963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45960.45627962963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45960.45627962963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45960.45627962963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45960.45627962963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45960.45627962963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45960.45627962963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45960.45627962963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45960.45627962963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45960.45627962963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45960.45627962963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45960.45627962963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45960.45627962963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45960.45627962963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45960.45627962963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45960.45627962963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45960.45627962963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45960.45627962963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45960.45627962963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45960.45627962963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45960.45627962963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45960.45627962963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45960.45627962963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45960.45627962963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45960.45627962963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45960.45627962963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45960.45627962963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45960.45627962963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45960.45627962963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45960.45627962963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45960.45627962963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45960.45627962963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45960.45627962963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45960.45627962963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45960.45627962963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45960.45627962963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45960.45627962963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45960.45627962963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45960.45627962963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45960.45627962963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45960.45627962963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45960.45627962963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45960.45627962963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45960.45627962963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45960.45627962963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45960.45627962963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45960.45627962963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45960.45627962963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45960.45627962963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45960.45627962963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45960.45627962963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45960.45627962963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45960.45627962963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45960.45627962963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45960.45627962963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45960.45627962963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45960.45627962963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45960.45627962963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45960.45627962963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45960.45627962963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45960.45627962963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45960.45627962963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45960.45627962963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45960.45627962963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45960.45627962963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45960.45627962963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45960.45627962963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45960.45627962963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45960.45627962963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45960.45627962963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45960.45627962963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45960.45627962963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45960.45627962963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45960.45627962963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45960.45627962963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45960.45627962963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45960.45627962963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45960.45627962963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45960.45627962963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45960.45627962963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45960.45627962963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45960.45627962963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45960.45627962963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45960.45627962963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45960.45627962963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45960.45627962963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45960.45627962963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45960.45627962963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45960.45627962963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45960.45627962963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45960.45627962963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45960.45627962963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45960.45627962963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45960.45627962963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45960.45627962963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45960.45627962963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45960.45627962963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45960.45627962963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45960.45627962963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45960.45627962963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45960.45627962963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45960.45627962963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45960.45627962963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45960.45627962963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45960.45627962963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45960.45627962963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45960.45627962963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45960.45627962963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45960.45627962963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45960.45627962963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45960.45627962963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45960.45627962963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45960.45627962963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45960.45627962963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45960.45627962963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45960.45627962963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45960.45627962963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45960.45627962963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45960.45627962963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45960.45627962963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45960.45627962963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45960.45627962963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45960.45627962963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45960.45627962963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45960.45627962963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45960.45627962963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45960.45627962963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45960.45627962963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45960.45627962963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45960.45627962963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45960.45627962963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45960.45627962963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45960.45627962963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45960.45627962963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45960.45627962963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45960.45627962963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45960.45627962963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45960.45627962963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45960.45627962963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45960.45627962963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45960.45627962963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45960.45627962963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45960.45627962963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45960.45627962963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45960.45627962963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45960.45627962963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45960.45627962963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45960.45627962963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45960.45627962963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45960.45627962963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45960.45627962963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45960.45627962963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45960.45627962963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45960.45627962963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45960.45627962963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45960.45627962963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45960.45627962963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45960.45627962963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45960.45627962963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45960.45627962963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45960.45627962963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45960.45627962963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45960.45627962963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45960.45627962963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45960.45627962963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45960.45627962963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45960.45627962963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45960.45627962963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45960.45627962963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45960.45627962963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45960.45627962963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45960.45627962963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45960.45627962963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45960.45627962963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45960.45627962963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45960.45627962963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45960.45627962963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45960.45627962963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45960.45627962963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45960.45627962963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45960.45627962963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45960.45627962963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45960.45627962963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45960.45627962963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45960.45627962963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45960.45627962963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45960.45627962963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45960.45627962963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45960.45627962963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45960.45627962963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45960.45627962963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45960.45627962963</v>
      </c>
      <c r="H408" s="159"/>
      <c r="I408" s="158" t="str">
        <f>IFERROR(VLOOKUP(D408,DB!A:F,6,0),"")</f>
        <v/>
      </c>
      <c r="J408" s="158" t="str">
        <f>IFERROR(VLOOKUP(D408,DB!A:G,7,0),"")</f>
        <v/>
      </c>
      <c r="K408" s="158"/>
      <c r="L408" s="158" t="str">
        <f>IFERROR(VLOOKUP(D408,DB!A:I,9,0),"")</f>
        <v/>
      </c>
    </row>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8" ht="15"/>
    <row r="519" ht="15"/>
    <row r="521" ht="15"/>
    <row r="522" ht="15"/>
    <row r="523" ht="15"/>
    <row r="524" ht="15"/>
    <row r="526" ht="15"/>
    <row r="527" ht="15"/>
    <row r="534" ht="15"/>
    <row r="535" ht="15"/>
    <row r="536" ht="15"/>
    <row r="537" ht="15"/>
    <row r="538" ht="15"/>
    <row r="539" ht="15"/>
    <row r="542" ht="15"/>
    <row r="543" ht="15"/>
    <row r="544" ht="15"/>
    <row r="545" ht="15"/>
    <row r="546" ht="15"/>
    <row r="547" ht="15"/>
    <row r="548" ht="15"/>
    <row r="549" ht="15"/>
    <row r="550" ht="15"/>
    <row r="551" ht="15"/>
    <row r="552" ht="15"/>
    <row r="553"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9" ht="15"/>
    <row r="610" ht="15"/>
    <row r="647" ht="15"/>
    <row r="648" ht="15"/>
    <row r="649" ht="15"/>
    <row r="650" ht="15"/>
    <row r="651" ht="15"/>
    <row r="652" ht="15"/>
    <row r="653" ht="15"/>
    <row r="654" ht="15"/>
    <row r="655" ht="15"/>
    <row r="656"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7" ht="15"/>
    <row r="738" ht="15"/>
    <row r="739" ht="15"/>
    <row r="741" ht="15"/>
    <row r="742"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946" ht="15"/>
    <row r="947" ht="15"/>
    <row r="948" ht="15"/>
    <row r="949" ht="15"/>
    <row r="950" ht="15"/>
    <row r="951" ht="15"/>
    <row r="957" ht="15"/>
    <row r="958" ht="15"/>
    <row r="959" ht="15"/>
    <row r="960" ht="15"/>
    <row r="961" ht="15"/>
    <row r="962" ht="15"/>
    <row r="963"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4" ht="15"/>
    <row r="1015" ht="15"/>
    <row r="1021" ht="15"/>
    <row r="1022" ht="15"/>
    <row r="1024" ht="15"/>
    <row r="1025" ht="15"/>
    <row r="1026" ht="15"/>
    <row r="1027" ht="15"/>
    <row r="1028" ht="15"/>
    <row r="1029" ht="15"/>
    <row r="1030"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3" ht="15"/>
    <row r="1104" ht="15"/>
    <row r="1105" ht="15"/>
    <row r="1106" ht="15"/>
    <row r="1107" ht="15"/>
    <row r="1108" ht="15"/>
    <row r="1109"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9" ht="15"/>
    <row r="1170" ht="15"/>
    <row r="1173" ht="15"/>
    <row r="1174" ht="15"/>
    <row r="1175" ht="15"/>
    <row r="1176" ht="15"/>
    <row r="1177" ht="15"/>
    <row r="1178" ht="15"/>
    <row r="1179" ht="15"/>
    <row r="1180" ht="15"/>
    <row r="1183" ht="15"/>
    <row r="1184" ht="15"/>
    <row r="1185" ht="15"/>
    <row r="1186" ht="15"/>
    <row r="1187" ht="15"/>
    <row r="1188" ht="15"/>
    <row r="1189" ht="15"/>
    <row r="1190" ht="15"/>
    <row r="1191" ht="15"/>
    <row r="1192" ht="15"/>
    <row r="1193" ht="15"/>
    <row r="1194" ht="15"/>
    <row r="1196" ht="15"/>
    <row r="1197" ht="15"/>
    <row r="1198" ht="15"/>
    <row r="1201" ht="15"/>
    <row r="1203" ht="15"/>
    <row r="1205" ht="15"/>
    <row r="1208" ht="15"/>
    <row r="1209" ht="15"/>
    <row r="1210" ht="15"/>
    <row r="1212" ht="15"/>
    <row r="1214" ht="15"/>
    <row r="1215" ht="15"/>
    <row r="1216" ht="15"/>
    <row r="1217" ht="15"/>
    <row r="1218" ht="15"/>
    <row r="1220" ht="15"/>
    <row r="1221" ht="15"/>
    <row r="1222" ht="15"/>
    <row r="1223" ht="15"/>
    <row r="1225" ht="15"/>
    <row r="1227" ht="15"/>
    <row r="1228" ht="15"/>
    <row r="1230" ht="15"/>
    <row r="1231" ht="15"/>
    <row r="1232" ht="15"/>
    <row r="1233" ht="15"/>
    <row r="1235" ht="15"/>
    <row r="1237" ht="15"/>
    <row r="1238" ht="15"/>
    <row r="1239" ht="15"/>
    <row r="1240" ht="15"/>
    <row r="1242" ht="15"/>
    <row r="1243" ht="15"/>
    <row r="1244" ht="15"/>
    <row r="1245" ht="15"/>
    <row r="1246" ht="15"/>
    <row r="1247" ht="15"/>
    <row r="1248" ht="15"/>
    <row r="1251" ht="15"/>
    <row r="1253" ht="15"/>
    <row r="1254" ht="15"/>
    <row r="1255" ht="15"/>
    <row r="1256" ht="15"/>
    <row r="1257" ht="15"/>
    <row r="1258" ht="15"/>
    <row r="1259" ht="15"/>
    <row r="1260" ht="15"/>
    <row r="1263" ht="15"/>
    <row r="1264" ht="15"/>
    <row r="1266" ht="15"/>
    <row r="1268" ht="15"/>
    <row r="1269" ht="15"/>
    <row r="1270" ht="15"/>
    <row r="1271" ht="15"/>
    <row r="1272" ht="15"/>
    <row r="1276" ht="15"/>
    <row r="1277" ht="15"/>
    <row r="1279" ht="15"/>
    <row r="1280" ht="15"/>
    <row r="1281" ht="15"/>
    <row r="1282" ht="15"/>
    <row r="1283" ht="15"/>
    <row r="1284" ht="15"/>
    <row r="1285" ht="15"/>
    <row r="1286" ht="15"/>
    <row r="1293" ht="15"/>
    <row r="1294" ht="15"/>
    <row r="1295" ht="15"/>
    <row r="1296" ht="15"/>
    <row r="1297" ht="15"/>
  </sheetData>
  <dataValidations count="2">
    <dataValidation allowBlank="1" showInputMessage="1" showErrorMessage="1" sqref="E1" xr:uid="{920C6338-E771-4DAE-8C89-92A9093EA4DE}"/>
    <dataValidation type="list" allowBlank="1" showInputMessage="1" showErrorMessage="1" sqref="E2:E40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45960.45627962963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45960.45627962963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45960.45627962963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45960.45627962963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45960.45627962963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45960.45627962963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45960.45627962963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45960.45627962963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45960.45627962963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45960.45627962963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45960.45627962963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45960.45627962963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45960.45627962963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45960.45627962963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45960.45627962963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45960.45627962963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45960.45627962963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45960.45627962963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45960.45627962963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45960.45627962963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45960.45627962963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45960.45627962963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45960.45627962963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45960.45627962963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45960.45627962963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45960.45627962963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45960.45627962963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45960.45627962963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45960.45627962963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45960.45627962963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45960.45627962963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45960.45627962963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45960.45627962963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45960.45627962963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45960.45627962963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45960.45627962963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45960.45627962963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45960.45627962963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45960.45627962963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45960.45627962963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45960.45627962963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45960.45627962963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45960.45627962963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45960.45627962963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45960.45627962963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45960.45627962963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45960.45627962963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45960.45627962963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45960.45627962963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45960.45627962963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45960.45627962963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45960.45627962963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45960.45627962963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45960.45627962963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45960.45627962963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45960.45627962963</v>
      </c>
      <c r="H57" s="107"/>
      <c r="I57" s="103" t="str">
        <f>IFERROR(VLOOKUP(D57,DB!A:F,6,0),"")</f>
        <v/>
      </c>
      <c r="J57" s="102" t="str">
        <f>IFERROR(VLOOKUP(D57,DB!A:G,7,0),"")</f>
        <v/>
      </c>
      <c r="K57" s="108"/>
      <c r="L57" s="109" t="str">
        <f>IFERROR(VLOOKUP(D57,DB!A:I,9,0),"")</f>
        <v/>
      </c>
    </row>
  </sheetData>
  <dataValidations count="2">
    <dataValidation allowBlank="1" showInputMessage="1" showErrorMessage="1" sqref="E1" xr:uid="{380493DB-286A-4683-AF55-C78F04945A49}"/>
    <dataValidation type="list" allowBlank="1" showInputMessage="1" showErrorMessage="1" sqref="E2:E5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2025-10-30T07:57:17Z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