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74" documentId="120_S{2AC9BD13-BADA-5192-A53E-5A8FF88502F6}" xr6:coauthVersionLast="47" xr6:coauthVersionMax="47" xr10:uidLastSave="{936597FD-06B1-4D6C-9A19-AD5CD3B9309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6" i="9"/>
  <c r="B4" i="9"/>
  <c r="G3" i="9"/>
  <c r="I3" i="9"/>
  <c r="I4" i="9"/>
  <c r="I5"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L2" i="9"/>
  <c r="J3" i="9"/>
  <c r="L3" i="9"/>
  <c r="J4" i="9"/>
  <c r="L4" i="9"/>
  <c r="B5" i="9"/>
  <c r="J5" i="9"/>
  <c r="L5"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<sst xmlns="http://schemas.openxmlformats.org/spreadsheetml/2006/main" count="180315" uniqueCount="39140">
  <si>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</si>
  <si>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</si>
  <si>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</si>
  <si>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</si>
  <si>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</si>
  <si>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</si>
  <si>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</si>
  <si>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</si>
  <si>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</si>
  <si>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</si>
  <si>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</si>
  <si>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</si>
  <si>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</si>
  <si>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</si>
  <si>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</si>
  <si>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</si>
  <si>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</si>
  <si>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</si>
  <si>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</si>
  <si>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</si>
  <si>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</si>
  <si>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</si>
  <si>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</si>
  <si>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</si>
  <si>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</si>
  <si>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</si>
  <si>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</si>
  <si>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</si>
  <si>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</si>
  <si>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</si>
  <si>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</si>
  <si>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</si>
  <si>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</si>
  <si>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</si>
  <si>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</si>
  <si>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</si>
  <si>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</si>
  <si>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</si>
  <si>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</si>
  <si>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</si>
  <si>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</si>
  <si>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</si>
  <si>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</si>
  <si>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</si>
  <si>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</si>
  <si>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</si>
  <si>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</si>
  <si>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</si>
  <si>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</si>
  <si>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</si>
  <si>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</si>
  <si>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</si>
  <si>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</si>
  <si>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</si>
  <si>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</si>
  <si>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</si>
  <si>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</si>
  <si>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</si>
  <si>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</si>
  <si>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</si>
  <si>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</si>
  <si>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</si>
  <si>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</si>
  <si>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</si>
  <si>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</si>
  <si>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</si>
  <si>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</si>
  <si>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</si>
  <si>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</si>
  <si>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</si>
  <si>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</si>
  <si>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</si>
  <si>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</si>
  <si>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</si>
  <si>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</si>
  <si>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</si>
  <si>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</si>
  <si>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</si>
  <si>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</si>
  <si>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</si>
  <si>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</si>
  <si>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</si>
  <si>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</si>
  <si>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</si>
  <si>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</si>
  <si>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</si>
  <si>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</si>
  <si>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</si>
  <si>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</si>
  <si>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</si>
  <si>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</si>
  <si>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</si>
  <si>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</si>
  <si>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</si>
  <si>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</si>
  <si>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</si>
  <si>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</si>
  <si>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</si>
  <si>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</si>
  <si>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</si>
  <si>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</si>
  <si>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</si>
  <si>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</si>
  <si>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</si>
  <si>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</si>
  <si>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</si>
  <si>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</si>
  <si>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</si>
  <si>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</si>
  <si>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</si>
  <si>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</si>
  <si>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</si>
  <si>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</si>
  <si>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</si>
  <si>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</si>
  <si>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</si>
  <si>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</si>
  <si>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</si>
  <si>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</si>
  <si>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</si>
  <si>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</si>
  <si>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</si>
  <si>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</si>
  <si>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</si>
  <si>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</si>
  <si>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</si>
  <si>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</si>
  <si>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</si>
  <si>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</si>
  <si>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</si>
  <si>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</si>
  <si>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</si>
  <si>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</si>
  <si>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</si>
  <si>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</si>
  <si>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</si>
  <si>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</si>
  <si>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</si>
  <si>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</si>
  <si>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</si>
  <si>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</si>
  <si>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</si>
  <si>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</si>
  <si>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</si>
  <si>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</si>
  <si>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</si>
  <si>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</si>
  <si>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</si>
  <si>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</si>
  <si>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</si>
  <si>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</si>
  <si>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</si>
  <si>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</si>
  <si>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</si>
  <si>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</si>
  <si>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</si>
  <si>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</si>
  <si>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</si>
  <si>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</si>
  <si>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</si>
  <si>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</si>
  <si>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</si>
  <si>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</si>
  <si>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</si>
  <si>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</si>
  <si>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</si>
  <si>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</si>
  <si>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</si>
  <si>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</si>
  <si>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</si>
  <si>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</si>
  <si>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</si>
  <si>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</si>
  <si>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</si>
  <si>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</si>
  <si>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</si>
  <si>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</si>
  <si>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</si>
  <si>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</si>
  <si>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</si>
  <si>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</si>
  <si>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</si>
  <si>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</si>
  <si>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</si>
  <si>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</si>
  <si>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</si>
  <si>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</si>
  <si>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</si>
  <si>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</si>
  <si>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</si>
  <si>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</si>
  <si>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</si>
  <si>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</si>
  <si>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</si>
  <si>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</si>
  <si>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</si>
  <si>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</si>
  <si>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</si>
  <si>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</si>
  <si>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</si>
  <si>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</si>
  <si>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</si>
  <si>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</si>
  <si>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</si>
  <si>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</si>
  <si>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</si>
  <si>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</si>
  <si>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</si>
  <si>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</si>
  <si>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</si>
  <si>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</si>
  <si>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</si>
  <si>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</si>
  <si>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</si>
  <si>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</si>
  <si>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</si>
  <si>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</si>
  <si>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</si>
  <si>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</si>
  <si>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</si>
  <si>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</si>
  <si>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</si>
  <si>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</si>
  <si>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</si>
  <si>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</si>
  <si>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</si>
  <si>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</si>
  <si>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</si>
  <si>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</si>
  <si>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</si>
  <si>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</si>
  <si>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</si>
  <si>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</si>
  <si>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</si>
  <si>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</si>
  <si>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</si>
  <si>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</si>
  <si>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</si>
  <si>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</si>
  <si>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</si>
  <si>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</si>
  <si>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</si>
  <si>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</si>
  <si>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</si>
  <si>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</si>
  <si>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</si>
  <si>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</si>
  <si>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</si>
  <si>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</si>
  <si>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</si>
  <si>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</si>
  <si>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</si>
  <si>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</si>
  <si>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</si>
  <si>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</si>
  <si>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</si>
  <si>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</si>
  <si>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</si>
  <si>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</si>
  <si>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</si>
  <si>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</si>
  <si>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</si>
  <si>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</si>
  <si>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</si>
  <si>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</si>
  <si>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</si>
  <si>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</si>
  <si>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</si>
  <si>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</si>
  <si>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</si>
  <si>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</si>
  <si>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</si>
  <si>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</si>
  <si>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</si>
  <si>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</si>
  <si>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</si>
  <si>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</si>
  <si>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</si>
  <si>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</si>
  <si>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</si>
  <si>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</si>
  <si>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</si>
  <si>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</si>
  <si>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</si>
  <si>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</si>
  <si>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</si>
  <si>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</si>
  <si>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</si>
  <si>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</si>
  <si>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</si>
  <si>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</si>
  <si>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</si>
  <si>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</si>
  <si>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</si>
  <si>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</si>
  <si>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</si>
  <si>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</si>
  <si>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</si>
  <si>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</si>
  <si>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</si>
  <si>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</si>
  <si>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</si>
  <si>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</si>
  <si>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</si>
  <si>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</si>
  <si>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</si>
  <si>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</si>
  <si>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</si>
  <si>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</si>
  <si>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</si>
  <si>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</si>
  <si>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</si>
  <si>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</si>
  <si>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</si>
  <si>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</si>
  <si>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</si>
  <si>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</si>
  <si>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</si>
  <si>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</si>
  <si>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</si>
  <si>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</si>
  <si>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</si>
  <si>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</si>
  <si>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</si>
  <si>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</si>
  <si>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</si>
  <si>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</si>
  <si>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</si>
  <si>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</si>
  <si>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</si>
  <si>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</si>
  <si>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</si>
  <si>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</si>
  <si>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</si>
  <si>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</si>
  <si>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</si>
  <si>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</si>
  <si>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</si>
  <si>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</si>
  <si>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</si>
  <si>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</si>
  <si>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</si>
  <si>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</si>
  <si>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</si>
  <si>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</si>
  <si>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</si>
  <si>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</si>
  <si>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</si>
  <si>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</si>
  <si>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</si>
  <si>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</si>
  <si>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</si>
  <si>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</si>
  <si>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</si>
  <si>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</si>
  <si>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</si>
  <si>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</si>
  <si>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</si>
  <si>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</si>
  <si>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</si>
  <si>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</si>
  <si>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</si>
  <si>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</si>
  <si>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</si>
  <si>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</si>
  <si>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</si>
  <si>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</si>
  <si>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</si>
  <si>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</si>
  <si>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</si>
  <si>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</si>
  <si>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</si>
  <si>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</si>
  <si>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</si>
  <si>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</si>
  <si>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</si>
  <si>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</si>
  <si>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</si>
  <si>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</si>
  <si>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</si>
  <si>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</si>
  <si>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</si>
  <si>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</si>
  <si>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</si>
  <si>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</si>
  <si>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</si>
  <si>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</si>
  <si>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</si>
  <si>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</si>
  <si>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</si>
  <si>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</si>
  <si>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</si>
  <si>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</si>
  <si>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</si>
  <si>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</si>
  <si>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</si>
  <si>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</si>
  <si>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</si>
  <si>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</si>
  <si>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</si>
  <si>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</si>
  <si>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</si>
  <si>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</si>
  <si>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</si>
  <si>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</si>
  <si>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</si>
  <si>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</si>
  <si>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</si>
  <si>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</si>
  <si>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</si>
  <si>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</si>
  <si>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</si>
  <si>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</si>
  <si>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</si>
  <si>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</si>
  <si>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</si>
  <si>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</si>
  <si>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</si>
  <si>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</si>
  <si>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</si>
  <si>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</si>
  <si>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</si>
  <si>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</si>
  <si>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</si>
  <si>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</si>
  <si>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</si>
  <si>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</si>
  <si>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</si>
  <si>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</si>
  <si>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</si>
  <si>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</si>
  <si>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</si>
  <si>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</si>
  <si>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</si>
  <si>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</si>
  <si>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</si>
  <si>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</si>
  <si>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</si>
  <si>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</si>
  <si>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</si>
  <si>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</si>
  <si>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</si>
  <si>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</si>
  <si>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</si>
  <si>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</si>
  <si>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</si>
  <si>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</si>
  <si>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</si>
  <si>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</si>
  <si>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</si>
  <si>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</si>
  <si>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</si>
  <si>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</si>
  <si>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</si>
  <si>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</si>
  <si>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</si>
  <si>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</si>
  <si>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</si>
  <si>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</si>
  <si>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</si>
  <si>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</si>
  <si>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</si>
  <si>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</si>
  <si>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</si>
  <si>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</si>
  <si>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</si>
  <si>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</si>
  <si>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</si>
  <si>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</si>
  <si>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</si>
  <si>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</si>
  <si>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</si>
  <si>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</si>
  <si>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</si>
  <si>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</si>
  <si>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</si>
  <si>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</si>
  <si>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</si>
  <si>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</si>
  <si>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</si>
  <si>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</si>
  <si>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</si>
  <si>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</si>
  <si>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</si>
  <si>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</si>
  <si>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</si>
  <si>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</si>
  <si>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</si>
  <si>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</si>
  <si>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</si>
  <si>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</si>
  <si>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</si>
  <si>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</si>
  <si>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</si>
  <si>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</si>
  <si>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</si>
  <si>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</si>
  <si>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</si>
  <si>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</si>
  <si>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</si>
  <si>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</si>
  <si>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</si>
  <si>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</si>
  <si>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</si>
  <si>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</si>
  <si>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</si>
  <si>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</si>
  <si>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</si>
  <si>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</si>
  <si>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</si>
  <si>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</si>
  <si>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</si>
  <si>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</si>
  <si>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</si>
  <si>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</si>
  <si>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</si>
  <si>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</si>
  <si>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</si>
  <si>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</si>
  <si>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</si>
  <si>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</si>
  <si>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</si>
  <si>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</si>
  <si>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</si>
  <si>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</si>
  <si>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</si>
  <si>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</si>
  <si>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</si>
  <si>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</si>
  <si>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</si>
  <si>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</si>
  <si>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</si>
  <si>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</si>
  <si>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</si>
  <si>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</si>
  <si>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</si>
  <si>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</si>
  <si>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</si>
  <si>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</si>
  <si>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</si>
  <si>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</si>
  <si>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</si>
  <si>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</si>
  <si>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</si>
  <si>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</si>
  <si>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</si>
  <si>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</si>
  <si>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</si>
  <si>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</si>
  <si>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</si>
  <si>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</si>
  <si>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</si>
  <si>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</si>
  <si>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</si>
  <si>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</si>
  <si>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</si>
  <si>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</si>
  <si>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</si>
  <si>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</si>
  <si>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</si>
  <si>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</si>
  <si>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</si>
  <si>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</si>
  <si>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</si>
  <si>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</si>
  <si>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</si>
  <si>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</si>
  <si>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</si>
  <si>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</si>
  <si>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</si>
  <si>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</si>
  <si>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</si>
  <si>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</si>
  <si>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</si>
  <si>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</si>
  <si>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</si>
  <si>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</si>
  <si>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</si>
  <si>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</si>
  <si>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</si>
  <si>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</si>
  <si>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</si>
  <si>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</si>
  <si>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</si>
  <si>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</si>
  <si>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</si>
  <si>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</si>
  <si>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</si>
  <si>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</si>
  <si>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</si>
  <si>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</si>
  <si>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</si>
  <si>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</si>
  <si>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</si>
  <si>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</si>
  <si>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</si>
  <si>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</si>
  <si>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</si>
  <si>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</si>
  <si>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</si>
  <si>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</si>
  <si>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</si>
  <si>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</si>
  <si>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</si>
  <si>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</si>
  <si>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</si>
  <si>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</si>
  <si>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</si>
  <si>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</si>
  <si>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</si>
  <si>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</si>
  <si>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</si>
  <si>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</si>
  <si>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</si>
  <si>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</si>
  <si>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</si>
  <si>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</si>
  <si>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</si>
  <si>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</si>
  <si>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</si>
  <si>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</si>
  <si>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</si>
  <si>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</si>
  <si>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</si>
  <si>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</si>
  <si>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</si>
  <si>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</si>
  <si>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</si>
  <si>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</si>
  <si>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</si>
  <si>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</si>
  <si>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</si>
  <si>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</si>
  <si>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</si>
  <si>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</si>
  <si>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</si>
  <si>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</si>
  <si>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</si>
  <si>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</si>
  <si>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</si>
  <si>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</si>
  <si>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</si>
  <si>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</si>
  <si>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</si>
  <si>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</si>
  <si>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</si>
  <si>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</si>
  <si>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</si>
  <si>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</si>
  <si>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</si>
  <si>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</si>
  <si>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</si>
  <si>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</si>
  <si>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</si>
  <si>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</si>
  <si>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</si>
  <si>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</si>
  <si>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</si>
  <si>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</si>
  <si>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</si>
  <si>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</si>
  <si>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</si>
  <si>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</si>
  <si>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</si>
  <si>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</si>
  <si>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</si>
  <si>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</si>
  <si>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</si>
  <si>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</si>
  <si>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</si>
  <si>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</si>
  <si>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</si>
  <si>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</si>
  <si>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</si>
  <si>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</si>
  <si>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</si>
  <si>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</si>
  <si>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</si>
  <si>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</si>
  <si>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</si>
  <si>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</si>
  <si>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</si>
  <si>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</si>
  <si>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</si>
  <si>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</si>
  <si>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</si>
  <si>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</si>
  <si>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</si>
  <si>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</si>
  <si>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</si>
  <si>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</si>
  <si>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</si>
  <si>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</si>
  <si>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</si>
  <si>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</si>
  <si>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</si>
  <si>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</si>
  <si>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</si>
  <si>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</si>
  <si>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</si>
  <si>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</si>
  <si>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</si>
  <si>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</si>
  <si>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</si>
  <si>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</si>
  <si>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</si>
  <si>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</si>
  <si>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</si>
  <si>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</si>
  <si>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</si>
  <si>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</si>
  <si>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</si>
  <si>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</si>
  <si>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</si>
  <si>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</si>
  <si>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</si>
  <si>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</si>
  <si>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</si>
  <si>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</si>
  <si>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</si>
  <si>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</si>
  <si>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</si>
  <si>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</si>
  <si>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</si>
  <si>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</si>
  <si>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</si>
  <si>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</si>
  <si>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</si>
  <si>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</si>
  <si>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</si>
  <si>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</si>
  <si>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</si>
  <si>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</si>
  <si>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</si>
  <si>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</si>
  <si>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</si>
  <si>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</si>
  <si>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</si>
  <si>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</si>
  <si>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</si>
  <si>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</si>
  <si>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</si>
  <si>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</si>
  <si>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</si>
  <si>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</si>
  <si>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</si>
  <si>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</si>
  <si>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</si>
  <si>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</si>
  <si>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</si>
  <si>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</si>
  <si>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</si>
  <si>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</si>
  <si>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</si>
  <si>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</si>
  <si>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</si>
  <si>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</si>
  <si>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</si>
  <si>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</si>
  <si>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</si>
  <si>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</si>
  <si>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</si>
  <si>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</si>
  <si>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</si>
  <si>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</si>
  <si>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</si>
  <si>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</si>
  <si>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</si>
  <si>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</si>
  <si>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</si>
  <si>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</si>
  <si>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</si>
  <si>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</si>
  <si>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</si>
  <si>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</si>
  <si>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</si>
  <si>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</si>
  <si>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</si>
  <si>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</si>
  <si>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</si>
  <si>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</si>
  <si>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</si>
  <si>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</si>
  <si>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</si>
  <si>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</si>
  <si>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</si>
  <si>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</si>
  <si>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</si>
  <si>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</si>
  <si>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</si>
  <si>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</si>
  <si>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</si>
  <si>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</si>
  <si>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</si>
  <si>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</si>
  <si>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</si>
  <si>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</si>
  <si>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</si>
  <si>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</si>
  <si>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</si>
  <si>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</si>
  <si>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</si>
  <si>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</si>
  <si>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</si>
  <si>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</si>
  <si>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</si>
  <si>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</si>
  <si>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</si>
  <si>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</si>
  <si>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</si>
  <si>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</si>
  <si>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</si>
  <si>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</si>
  <si>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</si>
  <si>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</si>
  <si>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</si>
  <si>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</si>
  <si>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</si>
  <si>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</si>
  <si>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</si>
  <si>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</si>
  <si>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</si>
  <si>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</si>
  <si>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</si>
  <si>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</si>
  <si>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</si>
  <si>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</si>
  <si>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</si>
  <si>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</si>
  <si>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</si>
  <si>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</si>
  <si>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</si>
  <si>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</si>
  <si>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</si>
  <si>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</si>
  <si>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</si>
  <si>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</si>
  <si>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</si>
  <si>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</si>
  <si>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</si>
  <si>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</si>
  <si>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</si>
  <si>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</si>
  <si>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</si>
  <si>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</si>
  <si>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</si>
  <si>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</si>
  <si>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</si>
  <si>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</si>
  <si>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</si>
  <si>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</si>
  <si>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</si>
  <si>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</si>
  <si>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</si>
  <si>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</si>
  <si>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</si>
  <si>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</si>
  <si>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</si>
  <si>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</si>
  <si>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</si>
  <si>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</si>
  <si>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</si>
  <si>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</si>
  <si>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</si>
  <si>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</si>
  <si>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</si>
  <si>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</si>
  <si>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</si>
  <si>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</si>
  <si>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</si>
  <si>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</si>
  <si>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</si>
  <si>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</si>
  <si>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</si>
  <si>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</si>
  <si>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</si>
  <si>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</si>
  <si>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</si>
  <si>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</si>
  <si>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</si>
  <si>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</si>
  <si>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</si>
  <si>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</si>
  <si>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</si>
  <si>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</si>
  <si>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</si>
  <si>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</si>
  <si>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</si>
  <si>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</si>
  <si>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</si>
  <si>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</si>
  <si>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</si>
  <si>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</si>
  <si>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</si>
  <si>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</si>
  <si>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</si>
  <si>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</si>
  <si>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</si>
  <si>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</si>
  <si>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</si>
  <si>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</si>
  <si>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</si>
  <si>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</si>
  <si>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</si>
  <si>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</si>
  <si>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</si>
  <si>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</si>
  <si>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</si>
  <si>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</si>
  <si>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</si>
  <si>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</si>
  <si>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</si>
  <si>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</si>
  <si>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</si>
  <si>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</si>
  <si>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</si>
  <si>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</si>
  <si>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</si>
  <si>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</si>
  <si>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</si>
  <si>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</si>
  <si>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</si>
  <si>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</si>
  <si>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</si>
  <si>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</si>
  <si>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</si>
  <si>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</si>
  <si>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</si>
  <si>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</si>
  <si>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</si>
  <si>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</si>
  <si>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</si>
  <si>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</si>
  <si>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</si>
  <si>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</si>
  <si>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</si>
  <si>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</si>
  <si>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</si>
  <si>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</si>
  <si>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</si>
  <si>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</si>
  <si>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</si>
  <si>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</si>
  <si>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</si>
  <si>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</si>
  <si>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</si>
  <si>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</si>
  <si>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</si>
  <si>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</si>
  <si>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</si>
  <si>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</si>
  <si>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</si>
  <si>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</si>
  <si>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</si>
  <si>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</si>
  <si>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</si>
  <si>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</si>
  <si>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</si>
  <si>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</si>
  <si>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</si>
  <si>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</si>
  <si>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</si>
  <si>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</si>
  <si>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</si>
  <si>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</si>
  <si>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</si>
  <si>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</si>
  <si>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</si>
  <si>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</si>
  <si>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</si>
  <si>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</si>
  <si>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</si>
  <si>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</si>
  <si>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</si>
  <si>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</si>
  <si>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</si>
  <si>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</si>
  <si>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</si>
  <si>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</si>
  <si>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</si>
  <si>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</si>
  <si>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</si>
  <si>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</si>
  <si>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</si>
  <si>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</si>
  <si>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</si>
  <si>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</si>
  <si>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</si>
  <si>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</si>
  <si>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</si>
  <si>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</si>
  <si>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</si>
  <si>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</si>
  <si>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</si>
  <si>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</si>
  <si>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</si>
  <si>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</si>
  <si>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</si>
  <si>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</si>
  <si>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</si>
  <si>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</si>
  <si>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</si>
  <si>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</si>
  <si>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</si>
  <si>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</si>
  <si>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</si>
  <si>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</si>
  <si>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</si>
  <si>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</si>
  <si>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</si>
  <si>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</si>
  <si>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</si>
  <si>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</si>
  <si>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</si>
  <si>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</si>
  <si>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</si>
  <si>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</si>
  <si>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</si>
  <si>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</si>
  <si>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</si>
  <si>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</si>
  <si>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</si>
  <si>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</si>
  <si>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</si>
  <si>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</si>
  <si>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</si>
  <si>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</si>
  <si>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</si>
  <si>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</si>
  <si>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</si>
  <si>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</si>
  <si>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</si>
  <si>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</si>
  <si>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</si>
  <si>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</si>
  <si>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</si>
  <si>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</si>
  <si>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</si>
  <si>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</si>
  <si>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</si>
  <si>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</si>
  <si>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</si>
  <si>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</si>
  <si>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</si>
  <si>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</si>
  <si>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</si>
  <si>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</si>
  <si>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</si>
  <si>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</si>
  <si>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</si>
  <si>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</si>
  <si>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</si>
  <si>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</si>
  <si>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</si>
  <si>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</si>
  <si>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</si>
  <si>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</si>
  <si>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</si>
  <si>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</si>
  <si>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</si>
  <si>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</si>
  <si>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</si>
  <si>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</si>
  <si>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</si>
  <si>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</si>
  <si>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</si>
  <si>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</si>
  <si>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</si>
  <si>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</si>
  <si>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</si>
  <si>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</si>
  <si>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</si>
  <si>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</si>
  <si>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</si>
  <si>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</si>
  <si>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</si>
  <si>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</si>
  <si>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</si>
  <si>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</si>
  <si>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</si>
  <si>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</si>
  <si>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</si>
  <si>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</si>
  <si>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</si>
  <si>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</si>
  <si>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</si>
  <si>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</si>
  <si>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</si>
  <si>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</si>
  <si>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</si>
  <si>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</si>
  <si>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</si>
  <si>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</si>
  <si>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</si>
  <si>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</si>
  <si>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</si>
  <si>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</si>
  <si>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</si>
  <si>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</si>
  <si>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</si>
  <si>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</si>
  <si>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</si>
  <si>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</si>
  <si>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</si>
  <si>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</si>
  <si>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</si>
  <si>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</si>
  <si>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</si>
  <si>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</si>
  <si>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</si>
  <si>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</si>
  <si>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</si>
  <si>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</si>
  <si>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</si>
  <si>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</si>
  <si>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</si>
  <si>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</si>
  <si>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</si>
  <si>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</si>
  <si>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</si>
  <si>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</si>
  <si>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</si>
  <si>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</si>
  <si>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</si>
  <si>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</si>
  <si>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</si>
  <si>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</si>
  <si>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</si>
  <si>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</si>
  <si>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</si>
  <si>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</si>
  <si>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</si>
  <si>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</si>
  <si>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</si>
  <si>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</si>
  <si>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</si>
  <si>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</si>
  <si>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</si>
  <si>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</si>
  <si>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</si>
  <si>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</si>
  <si>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</si>
  <si>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</si>
  <si>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</si>
  <si>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</si>
  <si>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</si>
  <si>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</si>
  <si>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</si>
  <si>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</si>
  <si>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</si>
  <si>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</si>
  <si>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</si>
  <si>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</si>
  <si>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</si>
  <si>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</si>
  <si>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</si>
  <si>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</si>
  <si>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</si>
  <si>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</si>
  <si>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</si>
  <si>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</si>
  <si>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</si>
  <si>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</si>
  <si>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</si>
  <si>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</si>
  <si>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</si>
  <si>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</si>
  <si>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</si>
  <si>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</si>
  <si>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</si>
  <si>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</si>
  <si>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</si>
  <si>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</si>
  <si>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</si>
  <si>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</si>
  <si>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</si>
  <si>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</si>
  <si>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</si>
  <si>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</si>
  <si>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</si>
  <si>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</si>
  <si>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</si>
  <si>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</si>
  <si>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</si>
  <si>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</si>
  <si>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</si>
  <si>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</si>
  <si>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</si>
  <si>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</si>
  <si>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</si>
  <si>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</si>
  <si>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</si>
  <si>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</si>
  <si>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</si>
  <si>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</si>
  <si>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</si>
  <si>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</si>
  <si>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</si>
  <si>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</si>
  <si>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</si>
  <si>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</si>
  <si>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</si>
  <si>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</si>
  <si>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</si>
  <si>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</si>
  <si>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</si>
  <si>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</si>
  <si>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</si>
  <si>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</si>
  <si>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</si>
  <si>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</si>
  <si>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</si>
  <si>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</si>
  <si>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</si>
  <si>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</si>
  <si>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</si>
  <si>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</si>
  <si>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</si>
  <si>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</si>
  <si>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</si>
  <si>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</si>
  <si>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</si>
  <si>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</si>
  <si>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</si>
  <si>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</si>
  <si>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</si>
  <si>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</si>
  <si>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</si>
  <si>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</si>
  <si>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</si>
  <si>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</si>
  <si>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</si>
  <si>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</si>
  <si>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</si>
  <si>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</si>
  <si>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</si>
  <si>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</si>
  <si>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</si>
  <si>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</si>
  <si>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</si>
  <si>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</si>
  <si>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</si>
  <si>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</si>
  <si>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</si>
  <si>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</si>
  <si>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</si>
  <si>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</si>
  <si>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</si>
  <si>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</si>
  <si>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</si>
  <si>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</si>
  <si>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</si>
  <si>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</si>
  <si>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</si>
  <si>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</si>
  <si>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</si>
  <si>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</si>
  <si>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</si>
  <si>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</si>
  <si>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</si>
  <si>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</si>
  <si>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</si>
  <si>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</si>
  <si>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</si>
  <si>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</si>
  <si>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</si>
  <si>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</si>
  <si>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</si>
  <si>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</si>
  <si>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</si>
  <si>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</si>
  <si>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</si>
  <si>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</si>
  <si>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</si>
  <si>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</si>
  <si>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</si>
  <si>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</si>
  <si>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</si>
  <si>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</si>
  <si>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</si>
  <si>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</si>
  <si>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</si>
  <si>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</si>
  <si>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</si>
  <si>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</si>
  <si>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</si>
  <si>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</si>
  <si>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</si>
  <si>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</si>
  <si>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</si>
  <si>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</si>
  <si>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</si>
  <si>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</si>
  <si>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</si>
  <si>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</si>
  <si>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</si>
  <si>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</si>
  <si>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</si>
  <si>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</si>
  <si>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</si>
  <si>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</si>
  <si>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</si>
  <si>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</si>
  <si>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</si>
  <si>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</si>
  <si>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</si>
  <si>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</si>
  <si>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</si>
  <si>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</si>
  <si>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</si>
  <si>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</si>
  <si>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</si>
  <si>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</si>
  <si>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</si>
  <si>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</si>
  <si>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</si>
  <si>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</si>
  <si>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</si>
  <si>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</si>
  <si>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</si>
  <si>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</si>
  <si>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</si>
  <si>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</si>
  <si>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</si>
  <si>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</si>
  <si>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</si>
  <si>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</si>
  <si>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</si>
  <si>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</si>
  <si>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</si>
  <si>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</si>
  <si>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</si>
  <si>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</si>
  <si>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</si>
  <si>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</si>
  <si>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</si>
  <si>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</si>
  <si>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</si>
  <si>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</si>
  <si>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</si>
  <si>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</si>
  <si>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</si>
  <si>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</si>
  <si>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</si>
  <si>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</si>
  <si>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</si>
  <si>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</si>
  <si>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</si>
  <si>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</si>
  <si>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</si>
  <si>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</si>
  <si>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</si>
  <si>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</si>
  <si>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</si>
  <si>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</si>
  <si>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</si>
  <si>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</si>
  <si>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</si>
  <si>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</si>
  <si>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</si>
  <si>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</si>
  <si>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</si>
  <si>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</si>
  <si>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</si>
  <si>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</si>
  <si>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</si>
  <si>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</si>
  <si>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</si>
  <si>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</si>
  <si>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</si>
  <si>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</si>
  <si>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</si>
  <si>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</si>
  <si>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</si>
  <si>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</si>
  <si>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</si>
  <si>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</si>
  <si>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</si>
  <si>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</si>
  <si>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</si>
  <si>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</si>
  <si>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</si>
  <si>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</si>
  <si>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</si>
  <si>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</si>
  <si>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</si>
  <si>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</si>
  <si>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</si>
  <si>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</si>
  <si>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</si>
  <si>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</si>
  <si>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</si>
  <si>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</si>
  <si>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</si>
  <si>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</si>
  <si>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</si>
  <si>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</si>
  <si>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</si>
  <si>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</si>
  <si>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</si>
  <si>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</si>
  <si>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</si>
  <si>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</si>
  <si>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</si>
  <si>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</si>
  <si>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</si>
  <si>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</si>
  <si>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</si>
  <si>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</si>
  <si>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</si>
  <si>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</si>
  <si>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</si>
  <si>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</si>
  <si>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</si>
  <si>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</si>
  <si>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</si>
  <si>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</si>
  <si>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</si>
  <si>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</si>
  <si>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</si>
  <si>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</si>
  <si>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</si>
  <si>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</si>
  <si>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</si>
  <si>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</si>
  <si>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</si>
  <si>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</si>
  <si>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</si>
  <si>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</si>
  <si>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</si>
  <si>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</si>
  <si>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</si>
  <si>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</si>
  <si>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</si>
  <si>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</si>
  <si>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</si>
  <si>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</si>
  <si>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</si>
  <si>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</si>
  <si>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</si>
  <si>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</si>
  <si>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</si>
  <si>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</si>
  <si>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</si>
  <si>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</si>
  <si>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</si>
  <si>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</si>
  <si>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</si>
  <si>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</si>
  <si>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</si>
  <si>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</si>
  <si>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</si>
  <si>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</si>
  <si>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</si>
  <si>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</si>
  <si>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</si>
  <si>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</si>
  <si>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</si>
  <si>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</si>
  <si>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</si>
  <si>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</si>
  <si>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</si>
  <si>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</si>
  <si>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</si>
  <si>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</si>
  <si>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</si>
  <si>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</si>
  <si>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</si>
  <si>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</si>
  <si>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</si>
  <si>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</si>
  <si>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</si>
  <si>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</si>
  <si>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</si>
  <si>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</si>
  <si>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</si>
  <si>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</si>
  <si>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</si>
  <si>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</si>
  <si>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</si>
  <si>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</si>
  <si>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</si>
  <si>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</si>
  <si>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</si>
  <si>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</si>
  <si>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</si>
  <si>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</si>
  <si>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</si>
  <si>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</si>
  <si>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</si>
  <si>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</si>
  <si>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</si>
  <si>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</si>
  <si>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</si>
  <si>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</si>
  <si>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</si>
  <si>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</si>
  <si>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</si>
  <si>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</si>
  <si>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</si>
  <si>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</si>
  <si>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</si>
  <si>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</si>
  <si>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</si>
  <si>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</si>
  <si>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</si>
  <si>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</si>
  <si>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</si>
  <si>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</si>
  <si>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</si>
  <si>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</si>
  <si>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</si>
  <si>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</si>
  <si>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</si>
  <si>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</si>
  <si>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</si>
  <si>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</si>
  <si>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</si>
  <si>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</si>
  <si>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</si>
  <si>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</si>
  <si>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</si>
  <si>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</si>
  <si>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</si>
  <si>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</si>
  <si>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</si>
  <si>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</si>
  <si>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</si>
  <si>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</si>
  <si>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</si>
  <si>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</si>
  <si>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</si>
  <si>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</si>
  <si>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</si>
  <si>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</si>
  <si>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</si>
  <si>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</si>
  <si>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</si>
  <si>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</si>
  <si>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</si>
  <si>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</si>
  <si>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</si>
  <si>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</si>
  <si>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</si>
  <si>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</si>
  <si>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</si>
  <si>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</si>
  <si>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</si>
  <si>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</si>
  <si>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</si>
  <si>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</si>
  <si>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</si>
  <si>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</si>
  <si>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</si>
  <si>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</si>
  <si>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</si>
  <si>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</si>
  <si>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</si>
  <si>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</si>
  <si>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</si>
  <si>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</si>
  <si>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</si>
  <si>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</si>
  <si>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</si>
  <si>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</si>
  <si>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</si>
  <si>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</si>
  <si>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</si>
  <si>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</si>
  <si>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</si>
  <si>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</si>
  <si>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</si>
  <si>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</si>
  <si>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</si>
  <si>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</si>
  <si>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</si>
  <si>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</si>
  <si>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</si>
  <si>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</si>
  <si>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</si>
  <si>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</si>
  <si>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</si>
  <si>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</si>
  <si>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</si>
  <si>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</si>
  <si>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</si>
  <si>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</si>
  <si>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</si>
  <si>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</si>
  <si>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</si>
  <si>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</si>
  <si>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</si>
  <si>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</si>
  <si>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</si>
  <si>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</si>
  <si>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</si>
  <si>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</si>
  <si>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</si>
  <si>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</si>
  <si>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</si>
  <si>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</si>
  <si>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</si>
  <si>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</si>
  <si>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</si>
  <si>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</si>
  <si>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</si>
  <si>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</si>
  <si>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</si>
  <si>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</si>
  <si>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</si>
  <si>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</si>
  <si>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</si>
  <si>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</si>
  <si>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</si>
  <si>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</si>
  <si>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</si>
  <si>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</si>
  <si>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</si>
  <si>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</si>
  <si>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</si>
  <si>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</si>
  <si>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</si>
  <si>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</si>
  <si>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</si>
  <si>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</si>
  <si>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</si>
  <si>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</si>
  <si>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</si>
  <si>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</si>
  <si>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</si>
  <si>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</si>
  <si>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</si>
  <si>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</si>
  <si>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</si>
  <si>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</si>
  <si>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</si>
  <si>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</si>
  <si>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</si>
  <si>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</si>
  <si>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</si>
  <si>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</si>
  <si>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</si>
  <si>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</si>
  <si>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</si>
  <si>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</si>
  <si>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</si>
  <si>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</si>
  <si>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</si>
  <si>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</si>
  <si>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</si>
  <si>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</si>
  <si>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</si>
  <si>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</si>
  <si>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</si>
  <si>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</si>
  <si>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</si>
  <si>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</si>
  <si>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</si>
  <si>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</si>
  <si>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</si>
  <si>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</si>
  <si>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</si>
  <si>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</si>
  <si>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</si>
  <si>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</si>
  <si>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</si>
  <si>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</si>
  <si>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</si>
  <si>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</si>
  <si>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</si>
  <si>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</si>
  <si>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</si>
  <si>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</si>
  <si>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</si>
  <si>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</si>
  <si>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</si>
  <si>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</si>
  <si>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</si>
  <si>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</si>
  <si>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</si>
  <si>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</si>
  <si>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</si>
  <si>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</si>
  <si>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</si>
  <si>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</si>
  <si>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</si>
  <si>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</si>
  <si>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</si>
  <si>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</si>
  <si>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</si>
  <si>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</si>
  <si>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</si>
  <si>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</si>
  <si>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</si>
  <si>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</si>
  <si>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</si>
  <si>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</si>
  <si>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</si>
  <si>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</si>
  <si>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</si>
  <si>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</si>
  <si>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</si>
  <si>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</si>
  <si>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</si>
  <si>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</si>
  <si>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</si>
  <si>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</si>
  <si>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</si>
  <si>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</si>
  <si>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</si>
  <si>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</si>
  <si>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</si>
  <si>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</si>
  <si>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</si>
  <si>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</si>
  <si>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</si>
  <si>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</si>
  <si>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</si>
  <si>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</si>
  <si>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</si>
  <si>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</si>
  <si>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</si>
  <si>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</si>
  <si>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</si>
  <si>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</si>
  <si>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</si>
  <si>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</si>
  <si>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</si>
  <si>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</si>
  <si>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</si>
  <si>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</si>
  <si>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</si>
  <si>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</si>
  <si>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</si>
  <si>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</si>
  <si>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</si>
  <si>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</si>
  <si>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</si>
  <si>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</si>
  <si>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</si>
  <si>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</si>
  <si>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</si>
  <si>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</si>
  <si>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</si>
  <si>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</si>
  <si>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</si>
  <si>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</si>
  <si>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</si>
  <si>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</si>
  <si>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</si>
  <si>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</si>
  <si>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</si>
  <si>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</si>
  <si>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</si>
  <si>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</si>
  <si>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</si>
  <si>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</si>
  <si>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</si>
  <si>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</si>
  <si>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</si>
  <si>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</si>
  <si>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</si>
  <si>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</si>
  <si>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</si>
  <si>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</si>
  <si>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</si>
  <si>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</si>
  <si>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</si>
  <si>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</si>
  <si>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</si>
  <si>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</si>
  <si>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</si>
  <si>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</si>
  <si>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</si>
  <si>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</si>
  <si>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</si>
  <si>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</si>
  <si>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</si>
  <si>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</si>
  <si>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</si>
  <si>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</si>
  <si>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</si>
  <si>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</si>
  <si>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</si>
  <si>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</si>
  <si>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</si>
  <si>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</si>
  <si>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</si>
  <si>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</si>
  <si>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</si>
  <si>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</si>
  <si>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</si>
  <si>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</si>
  <si>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</si>
  <si>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</si>
  <si>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</si>
  <si>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</si>
  <si>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</si>
  <si>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</si>
  <si>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</si>
  <si>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</si>
  <si>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</si>
  <si>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</si>
  <si>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</si>
  <si>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</si>
  <si>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</si>
  <si>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</si>
  <si>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</si>
  <si>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</si>
  <si>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</si>
  <si>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</si>
  <si>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</si>
  <si>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</si>
  <si>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</si>
  <si>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</si>
  <si>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</si>
  <si>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</si>
  <si>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</si>
  <si>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</si>
  <si>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</si>
  <si>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</si>
  <si>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</si>
  <si>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</si>
  <si>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</si>
  <si>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</si>
  <si>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</si>
  <si>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</si>
  <si>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</si>
  <si>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</si>
  <si>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</si>
  <si>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</si>
  <si>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</si>
  <si>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</si>
  <si>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</si>
  <si>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</si>
  <si>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</si>
  <si>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</si>
  <si>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</si>
  <si>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</si>
  <si>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</si>
  <si>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</si>
  <si>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</si>
  <si>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</si>
  <si>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</si>
  <si>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</si>
  <si>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</si>
  <si>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</si>
  <si>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</si>
  <si>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</si>
  <si>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</si>
  <si>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</si>
  <si>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</si>
  <si>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</si>
  <si>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</si>
  <si>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</si>
  <si>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</si>
  <si>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</si>
  <si>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</si>
  <si>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</si>
  <si>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</si>
  <si>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</si>
  <si>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</si>
  <si>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</si>
  <si>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</si>
  <si>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</si>
  <si>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</si>
  <si>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</si>
  <si>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</si>
  <si>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</si>
  <si>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</si>
  <si>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</si>
  <si>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</si>
  <si>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</si>
  <si>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</si>
  <si>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</si>
  <si>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</si>
  <si>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</si>
  <si>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</si>
  <si>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</si>
  <si>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</si>
  <si>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</si>
  <si>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</si>
  <si>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</si>
  <si>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</si>
  <si>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</si>
  <si>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</si>
  <si>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</si>
  <si>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</si>
  <si>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</si>
  <si>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</si>
  <si>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</si>
  <si>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</si>
  <si>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</si>
  <si>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</si>
  <si>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</si>
  <si>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</si>
  <si>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</si>
  <si>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</si>
  <si>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</si>
  <si>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</si>
  <si>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</si>
  <si>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</si>
  <si>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</si>
  <si>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</si>
  <si>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</si>
  <si>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</si>
  <si>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</si>
  <si>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</si>
  <si>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</si>
  <si>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</si>
  <si>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</si>
  <si>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</si>
  <si>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</si>
  <si>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</si>
  <si>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</si>
  <si>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</si>
  <si>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</si>
  <si>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</si>
  <si>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</si>
  <si>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</si>
  <si>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</si>
  <si>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</si>
  <si>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</si>
  <si>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</si>
  <si>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</si>
  <si>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</si>
  <si>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</si>
  <si>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</si>
  <si>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</si>
  <si>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</si>
  <si>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</si>
  <si>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</si>
  <si>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</si>
  <si>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</si>
  <si>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</si>
  <si>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</si>
  <si>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</si>
  <si>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</si>
  <si>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</si>
  <si>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</si>
  <si>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</si>
  <si>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</si>
  <si>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</si>
  <si>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</si>
  <si>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</si>
  <si>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</si>
  <si>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</si>
  <si>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</si>
  <si>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</si>
  <si>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</si>
  <si>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</si>
  <si>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</si>
  <si>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</si>
  <si>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</si>
  <si>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</si>
  <si>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</si>
  <si>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</si>
  <si>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</si>
  <si>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</si>
  <si>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</si>
  <si>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</si>
  <si>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</si>
  <si>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</si>
  <si>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</si>
  <si>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</si>
  <si>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</si>
  <si>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</si>
  <si>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</si>
  <si>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</si>
  <si>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</si>
  <si>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</si>
  <si>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</si>
  <si>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</si>
  <si>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</si>
  <si>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</si>
  <si>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</si>
  <si>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</si>
  <si>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</si>
  <si>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</si>
  <si>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</si>
  <si>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</si>
  <si>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</si>
  <si>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</si>
  <si>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</si>
  <si>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</si>
  <si>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</si>
  <si>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</si>
  <si>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</si>
  <si>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</si>
  <si>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</si>
  <si>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</si>
  <si>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</si>
  <si>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</si>
  <si>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</si>
  <si>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</si>
  <si>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</si>
  <si>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</si>
  <si>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</si>
  <si>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</si>
  <si>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</si>
  <si>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</si>
  <si>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</si>
  <si>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</si>
  <si>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</si>
  <si>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</si>
  <si>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</si>
  <si>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</si>
  <si>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</si>
  <si>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</si>
  <si>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</si>
  <si>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</si>
  <si>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</si>
  <si>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</si>
  <si>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</si>
  <si>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</si>
  <si>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</si>
  <si>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</si>
  <si>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</si>
  <si>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</si>
  <si>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</si>
  <si>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</si>
  <si>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</si>
  <si>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</si>
  <si>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</si>
  <si>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</si>
  <si>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</si>
  <si>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</si>
  <si>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</si>
  <si>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</si>
  <si>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</si>
  <si>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</si>
  <si>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</si>
  <si>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</si>
  <si>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</si>
  <si>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</si>
  <si>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</si>
  <si>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</si>
  <si>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</si>
  <si>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</si>
  <si>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</si>
  <si>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</si>
  <si>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</si>
  <si>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</si>
  <si>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</si>
  <si>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</si>
  <si>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</si>
  <si>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</si>
  <si>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</si>
  <si>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</si>
  <si>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</si>
  <si>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</si>
  <si>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</si>
  <si>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</si>
  <si>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</si>
  <si>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</si>
  <si>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</si>
  <si>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</si>
  <si>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</si>
  <si>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</si>
  <si>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</si>
  <si>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</si>
  <si>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</si>
  <si>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</si>
  <si>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</si>
  <si>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</si>
  <si>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</si>
  <si>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</si>
  <si>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</si>
  <si>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</si>
  <si>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</si>
  <si>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</si>
  <si>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</si>
  <si>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</si>
  <si>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</si>
  <si>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</si>
  <si>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</si>
  <si>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</si>
  <si>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</si>
  <si>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</si>
  <si>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</si>
  <si>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</si>
  <si>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</si>
  <si>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</si>
  <si>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</si>
  <si>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</si>
  <si>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</si>
  <si>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</si>
  <si>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</si>
  <si>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</si>
  <si>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</si>
  <si>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</si>
  <si>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</si>
  <si>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</si>
  <si>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</si>
  <si>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</si>
  <si>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</si>
  <si>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</si>
  <si>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</si>
  <si>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</si>
  <si>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</si>
  <si>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</si>
  <si>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</si>
  <si>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</si>
  <si>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</si>
  <si>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</si>
  <si>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</si>
  <si>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</si>
  <si>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</si>
  <si>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</si>
  <si>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</si>
  <si>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</si>
  <si>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</si>
  <si>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</si>
  <si>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</si>
  <si>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</si>
  <si>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</si>
  <si>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</si>
  <si>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</si>
  <si>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</si>
  <si>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</si>
  <si>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</si>
  <si>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</si>
  <si>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</si>
  <si>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</si>
  <si>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</si>
  <si>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</si>
  <si>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</si>
  <si>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</si>
  <si>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</si>
  <si>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</si>
  <si>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</si>
  <si>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</si>
  <si>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</si>
  <si>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</si>
  <si>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</si>
  <si>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</si>
  <si>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</si>
  <si>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</si>
  <si>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</si>
  <si>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</si>
  <si>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</si>
  <si>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</si>
  <si>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</si>
  <si>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</si>
  <si>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</si>
  <si>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</si>
  <si>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</si>
  <si>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</si>
  <si>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</si>
  <si>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</si>
  <si>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</si>
  <si>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</si>
  <si>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</si>
  <si>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</si>
  <si>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</si>
  <si>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</si>
  <si>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</si>
  <si>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</si>
  <si>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</si>
  <si>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</si>
  <si>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</si>
  <si>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</si>
  <si>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</si>
  <si>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</si>
  <si>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</si>
  <si>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</si>
  <si>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</si>
  <si>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</si>
  <si>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</si>
  <si>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</si>
  <si>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</si>
  <si>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</si>
  <si>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</si>
  <si>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</si>
  <si>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</si>
  <si>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</si>
  <si>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</si>
  <si>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</si>
  <si>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</si>
  <si>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</si>
  <si>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</si>
  <si>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</si>
  <si>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</si>
  <si>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</si>
  <si>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</si>
  <si>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</si>
  <si>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</si>
  <si>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</si>
  <si>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</si>
  <si>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</si>
  <si>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</si>
  <si>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</si>
  <si>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</si>
  <si>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</si>
  <si>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</si>
  <si>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</si>
  <si>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</si>
  <si>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</si>
  <si>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</si>
  <si>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</si>
  <si>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</si>
  <si>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</si>
  <si>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</si>
  <si>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</si>
  <si>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</si>
  <si>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</si>
  <si>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</si>
  <si>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</si>
  <si>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</si>
  <si>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</si>
  <si>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</si>
  <si>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</si>
  <si>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</si>
  <si>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</si>
  <si>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</si>
  <si>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</si>
  <si>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</si>
  <si>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</si>
  <si>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</si>
  <si>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</si>
  <si>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</si>
  <si>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</si>
  <si>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</si>
  <si>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</si>
  <si>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</si>
  <si>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</si>
  <si>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</si>
  <si>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</si>
  <si>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</si>
  <si>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</si>
  <si>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</si>
  <si>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</si>
  <si>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</si>
  <si>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</si>
  <si>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</si>
  <si>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</si>
  <si>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</si>
  <si>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</si>
  <si>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</si>
  <si>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</si>
  <si>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</si>
  <si>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</si>
  <si>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</si>
  <si>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</si>
  <si>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</si>
  <si>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</si>
  <si>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</si>
  <si>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</si>
  <si>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</si>
  <si>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</si>
  <si>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</si>
  <si>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</si>
  <si>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</si>
  <si>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</si>
  <si>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</si>
  <si>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</si>
  <si>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</si>
  <si>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</si>
  <si>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</si>
  <si>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</si>
  <si>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</si>
  <si>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</si>
  <si>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</si>
  <si>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</si>
  <si>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</si>
  <si>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</si>
  <si>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</si>
  <si>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</si>
  <si>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</si>
  <si>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</si>
  <si>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</si>
  <si>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</si>
  <si>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</si>
  <si>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</si>
  <si>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</si>
  <si>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</si>
  <si>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</si>
  <si>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</si>
  <si>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</si>
  <si>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</si>
  <si>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</si>
  <si>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</si>
  <si>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</si>
  <si>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</si>
  <si>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</si>
  <si>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</si>
  <si>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</si>
  <si>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</si>
  <si>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</si>
  <si>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</si>
  <si>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</si>
  <si>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</si>
  <si>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</si>
  <si>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</si>
  <si>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</si>
  <si>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</si>
  <si>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</si>
  <si>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</si>
  <si>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</si>
  <si>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</si>
  <si>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</si>
  <si>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</si>
  <si>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</si>
  <si>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</si>
  <si>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</si>
  <si>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</si>
  <si>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</si>
  <si>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</si>
  <si>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</si>
  <si>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</si>
  <si>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</si>
  <si>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</si>
  <si>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</si>
  <si>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</si>
  <si>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</si>
  <si>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</si>
  <si>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</si>
  <si>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</si>
  <si>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</si>
  <si>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</si>
  <si>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</si>
  <si>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</si>
  <si>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</si>
  <si>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</si>
  <si>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</si>
  <si>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</si>
  <si>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</si>
  <si>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</si>
  <si>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</si>
  <si>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</si>
  <si>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</si>
  <si>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</si>
  <si>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</si>
  <si>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</si>
  <si>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</si>
  <si>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</si>
  <si>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</si>
  <si>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</si>
  <si>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</si>
  <si>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</si>
  <si>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</si>
  <si>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</si>
  <si>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</si>
  <si>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</si>
  <si>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</si>
  <si>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</si>
  <si>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</si>
  <si>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</si>
  <si>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</si>
  <si>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</si>
  <si>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</si>
  <si>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</si>
  <si>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</si>
  <si>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</si>
  <si>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</si>
  <si>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</si>
  <si>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</si>
  <si>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</si>
  <si>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</si>
  <si>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</si>
  <si>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</si>
  <si>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</si>
  <si>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</si>
  <si>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</si>
  <si>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</si>
  <si>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</si>
  <si>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</si>
  <si>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</si>
  <si>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</si>
  <si>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</si>
  <si>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</si>
  <si>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</si>
  <si>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</si>
  <si>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</si>
  <si>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</si>
  <si>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</si>
  <si>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</si>
  <si>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</si>
  <si>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</si>
  <si>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</si>
  <si>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</si>
  <si>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</si>
  <si>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</si>
  <si>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</si>
  <si>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</si>
  <si>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</si>
  <si>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</si>
  <si>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</si>
  <si>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</si>
  <si>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</si>
  <si>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</si>
  <si>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</si>
  <si>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</si>
  <si>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</si>
  <si>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</si>
  <si>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</si>
  <si>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</si>
  <si>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</si>
  <si>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</si>
  <si>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</si>
  <si>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</si>
  <si>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</si>
  <si>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</si>
  <si>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</si>
  <si>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</si>
  <si>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</si>
  <si>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</si>
  <si>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</si>
  <si>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</si>
  <si>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</si>
  <si>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</si>
  <si>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</si>
  <si>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</si>
  <si>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</si>
  <si>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</si>
  <si>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</si>
  <si>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</si>
  <si>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</si>
  <si>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</si>
  <si>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</si>
  <si>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</si>
  <si>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</si>
  <si>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</si>
  <si>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</si>
  <si>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</si>
  <si>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</si>
  <si>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</si>
  <si>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</si>
  <si>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</si>
  <si>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</si>
  <si>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</si>
  <si>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</si>
  <si>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</si>
  <si>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</si>
  <si>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</si>
  <si>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</si>
  <si>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</si>
  <si>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</si>
  <si>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</si>
  <si>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</si>
  <si>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</si>
  <si>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</si>
  <si>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</si>
  <si>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</si>
  <si>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</si>
  <si>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</si>
  <si>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</si>
  <si>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</si>
  <si>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</si>
  <si>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</si>
  <si>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</si>
  <si>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</si>
  <si>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</si>
  <si>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</si>
  <si>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</si>
  <si>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</si>
  <si>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</si>
  <si>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</si>
  <si>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</si>
  <si>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</si>
  <si>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</si>
  <si>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</si>
  <si>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</si>
  <si>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</si>
  <si>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</si>
  <si>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</si>
  <si>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</si>
  <si>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</si>
  <si>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</si>
  <si>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</si>
  <si>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</si>
  <si>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</si>
  <si>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</si>
  <si>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</si>
  <si>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</si>
  <si>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</si>
  <si>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</si>
  <si>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</si>
  <si>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</si>
  <si>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</si>
  <si>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</si>
  <si>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</si>
  <si>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</si>
  <si>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</si>
  <si>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</si>
  <si>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</si>
  <si>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</si>
  <si>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</si>
  <si>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</si>
  <si>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</si>
  <si>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</si>
  <si>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</si>
  <si>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</si>
  <si>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</si>
  <si>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</si>
  <si>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</si>
  <si>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</si>
  <si>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</si>
  <si>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</si>
  <si>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</si>
  <si>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</si>
  <si>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</si>
  <si>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</si>
  <si>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</si>
  <si>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</si>
  <si>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</si>
  <si>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</si>
  <si>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</si>
  <si>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</si>
  <si>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</si>
  <si>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</si>
  <si>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</si>
  <si>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</si>
  <si>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</si>
  <si>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</si>
  <si>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</si>
  <si>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</si>
  <si>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</si>
  <si>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</si>
  <si>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</si>
  <si>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</si>
  <si>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</si>
  <si>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</si>
  <si>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</si>
  <si>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</si>
  <si>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</si>
  <si>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</si>
  <si>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</si>
  <si>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</si>
  <si>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</si>
  <si>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</si>
  <si>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</si>
  <si>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</si>
  <si>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</si>
  <si>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</si>
  <si>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</si>
  <si>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</si>
  <si>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</si>
  <si>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</si>
  <si>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</si>
  <si>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</si>
  <si>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</si>
  <si>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</si>
  <si>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</si>
  <si>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</si>
  <si>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</si>
  <si>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</si>
  <si>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</si>
  <si>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</si>
  <si>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</si>
  <si>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</si>
  <si>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</si>
  <si>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</si>
  <si>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</si>
  <si>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</si>
  <si>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</si>
  <si>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</si>
  <si>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</si>
  <si>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</si>
  <si>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</si>
  <si>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</si>
  <si>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</si>
  <si>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</si>
  <si>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</si>
  <si>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</si>
  <si>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</si>
  <si>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</si>
  <si>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</si>
  <si>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</si>
  <si>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</si>
  <si>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</si>
  <si>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</si>
  <si>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</si>
  <si>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</si>
  <si>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</si>
  <si>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</si>
  <si>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</si>
  <si>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</si>
  <si>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</si>
  <si>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</si>
  <si>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</si>
  <si>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</si>
  <si>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</si>
  <si>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</si>
  <si>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</si>
  <si>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</si>
  <si>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</si>
  <si>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</si>
  <si>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</si>
  <si>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</si>
  <si>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</si>
  <si>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</si>
  <si>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</si>
  <si>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</si>
  <si>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</si>
  <si>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</si>
  <si>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</si>
  <si>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</si>
  <si>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</si>
  <si>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</si>
  <si>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</si>
  <si>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</si>
  <si>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</si>
  <si>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</si>
  <si>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</si>
  <si>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</si>
  <si>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</si>
  <si>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</si>
  <si>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</si>
  <si>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</si>
  <si>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</si>
  <si>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</si>
  <si>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</si>
  <si>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</si>
  <si>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</si>
  <si>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</si>
  <si>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</si>
  <si>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</si>
  <si>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</si>
  <si>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</si>
  <si>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</si>
  <si>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</si>
  <si>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</si>
  <si>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</si>
  <si>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</si>
  <si>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</si>
  <si>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</si>
  <si>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</si>
  <si>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</si>
  <si>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</si>
  <si>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</si>
  <si>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</si>
  <si>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</si>
  <si>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</si>
  <si>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</si>
  <si>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</si>
  <si>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</si>
  <si>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</si>
  <si>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</si>
  <si>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</si>
  <si>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</si>
  <si>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</si>
  <si>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</si>
  <si>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</si>
  <si>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</si>
  <si>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</si>
  <si>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</si>
  <si>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</si>
  <si>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</si>
  <si>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</si>
  <si>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</si>
  <si>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</si>
  <si>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</si>
  <si>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</si>
  <si>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</si>
  <si>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</si>
  <si>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</si>
  <si>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</si>
  <si>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</si>
  <si>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</si>
  <si>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</si>
  <si>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</si>
  <si>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</si>
  <si>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</si>
  <si>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</si>
  <si>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</si>
  <si>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</si>
  <si>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</si>
  <si>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</si>
  <si>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</si>
  <si>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</si>
  <si>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</si>
  <si>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</si>
  <si>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</si>
  <si>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</si>
  <si>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</si>
  <si>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</si>
  <si>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</si>
  <si>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</si>
  <si>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</si>
  <si>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</si>
  <si>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</si>
  <si>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</si>
  <si>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</si>
  <si>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</si>
  <si>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</si>
  <si>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</si>
  <si>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</si>
  <si>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</si>
  <si>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</si>
  <si>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</si>
  <si>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</si>
  <si>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</si>
  <si>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</si>
  <si>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</si>
  <si>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</si>
  <si>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</si>
  <si>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</si>
  <si>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</si>
  <si>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</si>
  <si>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</si>
  <si>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</si>
  <si>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</si>
  <si>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</si>
  <si>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</si>
  <si>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</si>
  <si>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</si>
  <si>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</si>
  <si>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</si>
  <si>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</si>
  <si>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</si>
  <si>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</si>
  <si>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</si>
  <si>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</si>
  <si>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</si>
  <si>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</si>
  <si>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</si>
  <si>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</si>
  <si>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</si>
  <si>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</si>
  <si>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</si>
  <si>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</si>
  <si>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</si>
  <si>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</si>
  <si>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</si>
  <si>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</si>
  <si>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</si>
  <si>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</si>
  <si>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</si>
  <si>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</si>
  <si>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</si>
  <si>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</si>
  <si>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</si>
  <si>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</si>
  <si>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</si>
  <si>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</si>
  <si>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</si>
  <si>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</si>
  <si>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</si>
  <si>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</si>
  <si>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</si>
  <si>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</si>
  <si>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</si>
  <si>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</si>
  <si>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</si>
  <si>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</si>
  <si>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</si>
  <si>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</si>
  <si>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</si>
  <si>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</si>
  <si>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</si>
  <si>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</si>
  <si>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</si>
  <si>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</si>
  <si>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</si>
  <si>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</si>
  <si>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</si>
  <si>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</si>
  <si>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</si>
  <si>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</si>
  <si>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</si>
  <si>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</si>
  <si>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</si>
  <si>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</si>
  <si>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</si>
  <si>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</si>
  <si>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</si>
  <si>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</si>
  <si>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</si>
  <si>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</si>
  <si>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</si>
  <si>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</si>
  <si>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</si>
  <si>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</si>
  <si>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</si>
  <si>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</si>
  <si>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</si>
  <si>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</si>
  <si>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</si>
  <si>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</si>
  <si>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</si>
  <si>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</si>
  <si>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</si>
  <si>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</si>
  <si>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</si>
  <si>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</si>
  <si>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</si>
  <si>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</si>
  <si>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</si>
  <si>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</si>
  <si>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</si>
  <si>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</si>
  <si>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</si>
  <si>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</si>
  <si>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</si>
  <si>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</si>
  <si>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</si>
  <si>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</si>
  <si>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</si>
  <si>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</si>
  <si>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</si>
  <si>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</si>
  <si>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</si>
  <si>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</si>
  <si>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</si>
  <si>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</si>
  <si>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</si>
  <si>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</si>
  <si>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</si>
  <si>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</si>
  <si>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</si>
  <si>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</si>
  <si>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</si>
  <si>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</si>
  <si>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</si>
  <si>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</si>
  <si>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</si>
  <si>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</si>
  <si>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</si>
  <si>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</si>
  <si>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</si>
  <si>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</si>
  <si>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</si>
  <si>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</si>
  <si>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</si>
  <si>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</si>
  <si>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</si>
  <si>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</si>
  <si>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</si>
  <si>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</si>
  <si>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</si>
  <si>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</si>
  <si>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</si>
  <si>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</si>
  <si>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</si>
  <si>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</si>
  <si>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</si>
  <si>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</si>
  <si>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</si>
  <si>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</si>
  <si>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</si>
  <si>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</si>
  <si>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</si>
  <si>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</si>
  <si>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</si>
  <si>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</si>
  <si>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</si>
  <si>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</si>
  <si>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</si>
  <si>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</si>
  <si>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</si>
  <si>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</si>
  <si>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</si>
  <si>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</si>
  <si>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</si>
  <si>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</si>
  <si>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</si>
  <si>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</si>
  <si>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</si>
  <si>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</si>
  <si>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</si>
  <si>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</si>
  <si>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</si>
  <si>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</si>
  <si>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</si>
  <si>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</si>
  <si>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</si>
  <si>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</si>
  <si>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</si>
  <si>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</si>
  <si>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</si>
  <si>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</si>
  <si>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</si>
  <si>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</si>
  <si>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</si>
  <si>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</si>
  <si>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</si>
  <si>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</si>
  <si>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</si>
  <si>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</si>
  <si>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</si>
  <si>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</si>
  <si>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</si>
  <si>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</si>
  <si>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</si>
  <si>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</si>
  <si>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</si>
  <si>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</si>
  <si>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</si>
  <si>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</si>
  <si>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</si>
  <si>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</si>
  <si>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</si>
  <si>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</si>
  <si>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</si>
  <si>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</si>
  <si>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</si>
  <si>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</si>
  <si>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</si>
  <si>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</si>
  <si>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</si>
  <si>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</si>
  <si>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</si>
  <si>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</si>
  <si>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</si>
  <si>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</si>
  <si>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</si>
  <si>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</si>
  <si>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</si>
  <si>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</si>
  <si>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</si>
  <si>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</si>
  <si>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</si>
  <si>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</si>
  <si>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</si>
  <si>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</si>
  <si>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</si>
  <si>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</si>
  <si>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</si>
  <si>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</si>
  <si>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</si>
  <si>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</si>
  <si>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</si>
  <si>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</si>
  <si>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</si>
  <si>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</si>
  <si>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</si>
  <si>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</si>
  <si>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</si>
  <si>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</si>
  <si>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</si>
  <si>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</si>
  <si>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</si>
  <si>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</si>
  <si>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</si>
  <si>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</si>
  <si>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</si>
  <si>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</si>
  <si>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</si>
  <si>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</si>
  <si>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</si>
  <si>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</si>
  <si>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</si>
  <si>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</si>
  <si>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</si>
  <si>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</si>
  <si>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</si>
  <si>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</si>
  <si>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</si>
  <si>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</si>
  <si>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</si>
  <si>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</si>
  <si>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</si>
  <si>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</si>
  <si>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</si>
  <si>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</si>
  <si>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</si>
  <si>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</si>
  <si>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</si>
  <si>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</si>
  <si>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</si>
  <si>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</si>
  <si>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</si>
  <si>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</si>
  <si>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</si>
  <si>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</si>
  <si>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</si>
  <si>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</si>
  <si>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</si>
  <si>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</si>
  <si>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</si>
  <si>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</si>
  <si>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</si>
  <si>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</si>
  <si>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</si>
  <si>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</si>
  <si>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</si>
  <si>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</si>
  <si>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</si>
  <si>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</si>
  <si>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</si>
  <si>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</si>
  <si>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</si>
  <si>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</si>
  <si>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</si>
  <si>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</si>
  <si>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</si>
  <si>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</si>
  <si>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</si>
  <si>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</si>
  <si>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</si>
  <si>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</si>
  <si>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</si>
  <si>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</si>
  <si>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</si>
  <si>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</si>
  <si>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</si>
  <si>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</si>
  <si>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</si>
  <si>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</si>
  <si>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</si>
  <si>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</si>
  <si>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</si>
  <si>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</si>
  <si>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</si>
  <si>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</si>
  <si>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</si>
  <si>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</si>
  <si>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</si>
  <si>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</si>
  <si>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</si>
  <si>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</si>
  <si>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</si>
  <si>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</si>
  <si>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</si>
  <si>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</si>
  <si>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</si>
  <si>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</si>
  <si>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</si>
  <si>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</si>
  <si>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</si>
  <si>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</si>
  <si>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</si>
  <si>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</si>
  <si>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</si>
  <si>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</si>
  <si>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</si>
  <si>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</si>
  <si>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</si>
  <si>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</si>
  <si>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</si>
  <si>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</si>
  <si>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</si>
  <si>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</si>
  <si>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</si>
  <si>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</si>
  <si>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</si>
  <si>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</si>
  <si>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</si>
  <si>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</si>
  <si>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</si>
  <si>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</si>
  <si>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</si>
  <si>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</si>
  <si>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</si>
  <si>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</si>
  <si>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</si>
  <si>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</si>
  <si>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</si>
  <si>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</si>
  <si>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</si>
  <si>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</si>
  <si>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</si>
  <si>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</si>
  <si>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</si>
  <si>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</si>
  <si>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</si>
  <si>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</si>
  <si>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</si>
  <si>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</si>
  <si>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</si>
  <si>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</si>
  <si>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</si>
  <si>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</si>
  <si>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</si>
  <si>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</si>
  <si>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</si>
  <si>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</si>
  <si>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</si>
  <si>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</si>
  <si>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</si>
  <si>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</si>
  <si>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</si>
  <si>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</si>
  <si>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</si>
  <si>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</si>
  <si>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</si>
  <si>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</si>
  <si>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</si>
  <si>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</si>
  <si>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</si>
  <si>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</si>
  <si>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</si>
  <si>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</si>
  <si>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</si>
  <si>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</si>
  <si>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</si>
  <si>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</si>
  <si>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</si>
  <si>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</si>
  <si>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</si>
  <si>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</si>
  <si>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</si>
  <si>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</si>
  <si>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</si>
  <si>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</si>
  <si>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</si>
  <si>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</si>
  <si>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</si>
  <si>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</si>
  <si>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</si>
  <si>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</si>
  <si>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</si>
  <si>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</si>
  <si>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</si>
  <si>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</si>
  <si>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</si>
  <si>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</si>
  <si>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</si>
  <si>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</si>
  <si>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</si>
  <si>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</si>
  <si>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</si>
  <si>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</si>
  <si>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</si>
  <si>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</si>
  <si>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</si>
  <si>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</si>
  <si>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</si>
  <si>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</si>
  <si>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</si>
  <si>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</si>
  <si>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</si>
  <si>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</si>
  <si>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</si>
  <si>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</si>
  <si>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</si>
  <si>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</si>
  <si>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</si>
  <si>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</si>
  <si>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</si>
  <si>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</si>
  <si>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</si>
  <si>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</si>
  <si>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</si>
  <si>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</si>
  <si>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</si>
  <si>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</si>
  <si>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</si>
  <si>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</si>
  <si>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</si>
  <si>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</si>
  <si>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</si>
  <si>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</si>
  <si>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</si>
  <si>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</si>
  <si>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</si>
  <si>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</si>
  <si>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</si>
  <si>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</si>
  <si>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</si>
  <si>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</si>
  <si>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</si>
  <si>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</si>
  <si>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</si>
  <si>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</si>
  <si>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</si>
  <si>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</si>
  <si>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</si>
  <si>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</si>
  <si>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</si>
  <si>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</si>
  <si>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</si>
  <si>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</si>
  <si>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</si>
  <si>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</si>
  <si>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</si>
  <si>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</si>
  <si>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</si>
  <si>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</si>
  <si>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</si>
  <si>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</si>
  <si>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</si>
  <si>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</si>
  <si>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</si>
  <si>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</si>
  <si>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</si>
  <si>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</si>
  <si>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</si>
  <si>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</si>
  <si>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</si>
  <si>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</si>
  <si>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</si>
  <si>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</si>
  <si>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</si>
  <si>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</si>
  <si>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</si>
  <si>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</si>
  <si>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</si>
  <si>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</si>
  <si>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</si>
  <si>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</si>
  <si>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</si>
  <si>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</si>
  <si>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</si>
  <si>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</si>
  <si>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</si>
  <si>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</si>
  <si>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</si>
  <si>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</si>
  <si>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</si>
  <si>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</si>
  <si>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</si>
  <si>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</si>
  <si>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</si>
  <si>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</si>
  <si>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</si>
  <si>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</si>
  <si>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</si>
  <si>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</si>
  <si>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</si>
  <si>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</si>
  <si>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</si>
  <si>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</si>
  <si>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</si>
  <si>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</si>
  <si>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</si>
  <si>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</si>
  <si>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</si>
  <si>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</si>
  <si>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</si>
  <si>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</si>
  <si>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</si>
  <si>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</si>
  <si>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</si>
  <si>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</si>
  <si>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</si>
  <si>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</si>
  <si>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</si>
  <si>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</si>
  <si>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</si>
  <si>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</si>
  <si>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</si>
  <si>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</si>
  <si>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</si>
  <si>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</si>
  <si>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</si>
  <si>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</si>
  <si>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</si>
  <si>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</si>
  <si>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</si>
  <si>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</si>
  <si>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</si>
  <si>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</si>
  <si>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</si>
  <si>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</si>
  <si>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</si>
  <si>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</si>
  <si>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</si>
  <si>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</si>
  <si>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</si>
  <si>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</si>
  <si>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</si>
  <si>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</si>
  <si>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</si>
  <si>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</si>
  <si>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</si>
  <si>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</si>
  <si>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</si>
  <si>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</si>
  <si>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</si>
  <si>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</si>
  <si>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</si>
  <si>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</si>
  <si>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</si>
  <si>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</si>
  <si>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</si>
  <si>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</si>
  <si>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</si>
  <si>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</si>
  <si>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</si>
  <si>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</si>
  <si>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</si>
  <si>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</si>
  <si>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</si>
  <si>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</si>
  <si>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</si>
  <si>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</si>
  <si>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</si>
  <si>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</si>
  <si>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</si>
  <si>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</si>
  <si>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</si>
  <si>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</si>
  <si>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</si>
  <si>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</si>
  <si>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</si>
  <si>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</si>
  <si>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</si>
  <si>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</si>
  <si>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</si>
  <si>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</si>
  <si>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</si>
  <si>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</si>
  <si>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</si>
  <si>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</si>
  <si>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</si>
  <si>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</si>
  <si>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</si>
  <si>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</si>
  <si>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</si>
  <si>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</si>
  <si>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</si>
  <si>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</si>
  <si>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</si>
  <si>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</si>
  <si>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</si>
  <si>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</si>
  <si>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</si>
  <si>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</si>
  <si>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</si>
  <si>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</si>
  <si>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</si>
  <si>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</si>
  <si>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</si>
  <si>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</si>
  <si>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</si>
  <si>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</si>
  <si>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</si>
  <si>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</si>
  <si>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</si>
  <si>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</si>
  <si>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</si>
  <si>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</si>
  <si>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</si>
  <si>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</si>
  <si>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</si>
  <si>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</si>
  <si>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</si>
  <si>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</si>
  <si>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</si>
  <si>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</si>
  <si>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</si>
  <si>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</si>
  <si>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</si>
  <si>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</si>
  <si>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</si>
  <si>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</si>
  <si>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</si>
  <si>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</si>
  <si>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</si>
  <si>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</si>
  <si>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</si>
  <si>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</si>
  <si>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</si>
  <si>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</si>
  <si>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</si>
  <si>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</si>
  <si>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</si>
  <si>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</si>
  <si>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</si>
  <si>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</si>
  <si>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</si>
  <si>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</si>
  <si>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</si>
  <si>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</si>
  <si>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</si>
  <si>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</si>
  <si>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</si>
  <si>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</si>
  <si>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</si>
  <si>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</si>
  <si>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</si>
  <si>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</si>
  <si>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</si>
  <si>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</si>
  <si>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</si>
  <si>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</si>
  <si>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</si>
  <si>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</si>
  <si>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</si>
  <si>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</si>
  <si>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</si>
  <si>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</si>
  <si>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</si>
  <si>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</si>
  <si>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</si>
  <si>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</si>
  <si>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</si>
  <si>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</si>
  <si>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</si>
  <si>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</si>
  <si>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</si>
  <si>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</si>
  <si>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</si>
  <si>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</si>
  <si>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</si>
  <si>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</si>
  <si>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</si>
  <si>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</si>
  <si>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</si>
  <si>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</si>
  <si>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</si>
  <si>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</si>
  <si>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</si>
  <si>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</si>
  <si>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</si>
  <si>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</si>
  <si>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</si>
  <si>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</si>
  <si>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</si>
  <si>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</si>
  <si>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</si>
  <si>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</si>
  <si>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</si>
  <si>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</si>
  <si>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</si>
  <si>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</si>
  <si>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</si>
  <si>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</si>
  <si>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</si>
  <si>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</si>
  <si>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</si>
  <si>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</si>
  <si>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</si>
  <si>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</si>
  <si>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</si>
  <si>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</si>
  <si>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</si>
  <si>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</si>
  <si>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</si>
  <si>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</si>
  <si>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</si>
  <si>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</si>
  <si>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</si>
  <si>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</si>
  <si>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</si>
  <si>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</si>
  <si>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</si>
  <si>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</si>
  <si>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</si>
  <si>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</si>
  <si>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</si>
  <si>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</si>
  <si>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</si>
  <si>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</si>
  <si>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</si>
  <si>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</si>
  <si>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</si>
  <si>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</si>
  <si>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</si>
  <si>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</si>
  <si>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</si>
  <si>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</si>
  <si>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</si>
  <si>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</si>
  <si>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</si>
  <si>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</si>
  <si>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</si>
  <si>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</si>
  <si>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</si>
  <si>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</si>
  <si>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</si>
  <si>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</si>
  <si>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</si>
  <si>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</si>
  <si>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</si>
  <si>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</si>
  <si>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</si>
  <si>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</si>
  <si>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</si>
  <si>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</si>
  <si>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</si>
  <si>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</si>
  <si>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</si>
  <si>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</si>
  <si>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</si>
  <si>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</si>
  <si>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</si>
  <si>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</si>
  <si>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</si>
  <si>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</si>
  <si>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</si>
  <si>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</si>
  <si>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</si>
  <si>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</si>
  <si>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</si>
  <si>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</si>
  <si>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</si>
  <si>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</si>
  <si>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</si>
  <si>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</si>
  <si>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</si>
  <si>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</si>
  <si>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</si>
  <si>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</si>
  <si>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</si>
  <si>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</si>
  <si>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</si>
  <si>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</si>
  <si>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</si>
  <si>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</si>
  <si>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</si>
  <si>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</si>
  <si>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</si>
  <si>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</si>
  <si>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</si>
  <si>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</si>
  <si>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</si>
  <si>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</si>
  <si>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</si>
  <si>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</si>
  <si>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</si>
  <si>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</si>
  <si>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</si>
  <si>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</si>
  <si>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</si>
  <si>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</si>
  <si>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</si>
  <si>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</si>
  <si>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</si>
  <si>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</si>
  <si>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</si>
  <si>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</si>
  <si>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</si>
  <si>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</si>
  <si>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</si>
  <si>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</si>
  <si>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</si>
  <si>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</si>
  <si>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</si>
  <si>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</si>
  <si>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</si>
  <si>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</si>
  <si>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</si>
  <si>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</si>
  <si>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</si>
  <si>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</si>
  <si>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</si>
  <si>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</si>
  <si>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</si>
  <si>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</si>
  <si>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</si>
  <si>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</si>
  <si>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</si>
  <si>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</si>
  <si>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</si>
  <si>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</si>
  <si>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</si>
  <si>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</si>
  <si>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</si>
  <si>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</si>
  <si>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</si>
  <si>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</si>
  <si>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</si>
  <si>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</si>
  <si>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</si>
  <si>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</si>
  <si>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</si>
  <si>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</si>
  <si>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</si>
  <si>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</si>
  <si>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</si>
  <si>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</si>
  <si>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</si>
  <si>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</si>
  <si>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</si>
  <si>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</si>
  <si>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</si>
  <si>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</si>
  <si>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</si>
  <si>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</si>
  <si>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</si>
  <si>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</si>
  <si>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</si>
  <si>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</si>
  <si>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</si>
  <si>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</si>
  <si>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</si>
  <si>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</si>
  <si>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</si>
  <si>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</si>
  <si>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</si>
  <si>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</si>
  <si>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</si>
  <si>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</si>
  <si>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</si>
  <si>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</si>
  <si>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</si>
  <si>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</si>
  <si>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</si>
  <si>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</si>
  <si>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</si>
  <si>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</si>
  <si>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</si>
  <si>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</si>
  <si>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</si>
  <si>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</si>
  <si>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</si>
  <si>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</si>
  <si>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</si>
  <si>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</si>
  <si>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</si>
  <si>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</si>
  <si>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</si>
  <si>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</si>
  <si>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</si>
  <si>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</si>
  <si>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</si>
  <si>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</si>
  <si>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</si>
  <si>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</si>
  <si>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</si>
  <si>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</si>
  <si>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</si>
  <si>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</si>
  <si>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</si>
  <si>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</si>
  <si>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</si>
  <si>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</si>
  <si>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</si>
  <si>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</si>
  <si>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</si>
  <si>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</si>
  <si>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</si>
  <si>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</si>
  <si>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</si>
  <si>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</si>
  <si>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</si>
  <si>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</si>
  <si>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</si>
  <si>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</si>
  <si>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</si>
  <si>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</si>
  <si>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</si>
  <si>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</si>
  <si>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</si>
  <si>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</si>
  <si>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</si>
  <si>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</si>
  <si>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</si>
  <si>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</si>
  <si>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</si>
  <si>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</si>
  <si>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</si>
  <si>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</si>
  <si>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</si>
  <si>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</si>
  <si>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</si>
  <si>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</si>
  <si>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</si>
  <si>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</si>
  <si>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</si>
  <si>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</si>
  <si>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</si>
  <si>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</si>
  <si>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</si>
  <si>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</si>
  <si>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</si>
  <si>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</si>
  <si>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</si>
  <si>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</si>
  <si>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</si>
  <si>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</si>
  <si>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</si>
  <si>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</si>
  <si>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</si>
  <si>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</si>
  <si>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</si>
  <si>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</si>
  <si>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</si>
  <si>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</si>
  <si>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</si>
  <si>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</si>
  <si>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</si>
  <si>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</si>
  <si>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</si>
  <si>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</si>
  <si>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</si>
  <si>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</si>
  <si>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</si>
  <si>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</si>
  <si>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</si>
  <si>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</si>
  <si>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</si>
  <si>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</si>
  <si>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</si>
  <si>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</si>
  <si>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</si>
  <si>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</si>
  <si>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</si>
  <si>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</si>
  <si>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</si>
  <si>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</si>
  <si>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</si>
  <si>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</si>
  <si>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</si>
  <si>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</si>
  <si>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</si>
  <si>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</si>
  <si>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</si>
  <si>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</si>
  <si>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</si>
  <si>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</si>
  <si>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</si>
  <si>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</si>
  <si>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</si>
  <si>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</si>
  <si>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</si>
  <si>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</si>
  <si>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</si>
  <si>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</si>
  <si>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</si>
  <si>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</si>
  <si>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</si>
  <si>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</si>
  <si>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</si>
  <si>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</si>
  <si>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</si>
  <si>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</si>
  <si>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</si>
  <si>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</si>
  <si>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</si>
  <si>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</si>
  <si>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</si>
  <si>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</si>
  <si>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</si>
  <si>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</si>
  <si>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</si>
  <si>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</si>
  <si>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</si>
  <si>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</si>
  <si>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</si>
  <si>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</si>
  <si>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</si>
  <si>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</si>
  <si>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</si>
  <si>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</si>
  <si>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</si>
  <si>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</si>
  <si>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</si>
  <si>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</si>
  <si>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</si>
  <si>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</si>
  <si>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</si>
  <si>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</si>
  <si>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</si>
  <si>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</si>
  <si>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</si>
  <si>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</si>
  <si>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</si>
  <si>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</si>
  <si>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</si>
  <si>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</si>
  <si>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</si>
  <si>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</si>
  <si>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</si>
  <si>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</si>
  <si>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</si>
  <si>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</si>
  <si>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</si>
  <si>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</si>
  <si>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</si>
  <si>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</si>
  <si>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</si>
  <si>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</si>
  <si>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</si>
  <si>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</si>
  <si>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</si>
  <si>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</si>
  <si>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</si>
  <si>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</si>
  <si>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</si>
  <si>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</si>
  <si>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</si>
  <si>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</si>
  <si>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</si>
  <si>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</si>
  <si>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</si>
  <si>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</si>
  <si>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</si>
  <si>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</si>
  <si>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</si>
  <si>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</si>
  <si>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</si>
  <si>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</si>
  <si>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</si>
  <si>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</si>
  <si>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</si>
  <si>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</si>
  <si>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</si>
  <si>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</si>
  <si>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</si>
  <si>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</si>
  <si>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</si>
  <si>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</si>
  <si>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</si>
  <si>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</si>
  <si>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</si>
  <si>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</si>
  <si>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</si>
  <si>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</si>
  <si>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</si>
  <si>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</si>
  <si>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</si>
  <si>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</si>
  <si>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</si>
  <si>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</si>
  <si>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</si>
  <si>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</si>
  <si>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</si>
  <si>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</si>
  <si>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</si>
  <si>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</si>
  <si>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</si>
  <si>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</si>
  <si>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</si>
  <si>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</si>
  <si>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</si>
  <si>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</si>
  <si>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</si>
  <si>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</si>
  <si>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</si>
  <si>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</si>
  <si>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</si>
  <si>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</si>
  <si>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</si>
  <si>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</si>
  <si>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</si>
  <si>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</si>
  <si>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</si>
  <si>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</si>
  <si>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</si>
  <si>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</si>
  <si>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</si>
  <si>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</si>
  <si>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</si>
  <si>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</si>
  <si>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</si>
  <si>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</si>
  <si>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</si>
  <si>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</si>
  <si>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</si>
  <si>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</si>
  <si>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</si>
  <si>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</si>
  <si>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</si>
  <si>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</si>
  <si>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</si>
  <si>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</si>
  <si>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</si>
  <si>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</si>
  <si>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</si>
  <si>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</si>
  <si>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</si>
  <si>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</si>
  <si>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</si>
  <si>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</si>
  <si>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</si>
  <si>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</si>
  <si>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</si>
  <si>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</si>
  <si>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</si>
  <si>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</si>
  <si>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</si>
  <si>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</si>
  <si>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</si>
  <si>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</si>
  <si>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</si>
  <si>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</si>
  <si>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</si>
  <si>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</si>
  <si>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</si>
  <si>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</si>
  <si>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</si>
  <si>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</si>
  <si>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</si>
  <si>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</si>
  <si>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</si>
  <si>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</si>
  <si>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</si>
  <si>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</si>
  <si>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</si>
  <si>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</si>
  <si>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</si>
  <si>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</si>
  <si>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</si>
  <si>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</si>
  <si>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</si>
  <si>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</si>
  <si>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</si>
  <si>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</si>
  <si>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</si>
  <si>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</si>
  <si>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</si>
  <si>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</si>
  <si>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</si>
  <si>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</si>
  <si>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</si>
  <si>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</si>
  <si>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</si>
  <si>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</si>
  <si>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</si>
  <si>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</si>
  <si>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</si>
  <si>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</si>
  <si>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</si>
  <si>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</si>
  <si>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</si>
  <si>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</si>
  <si>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</si>
  <si>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</si>
  <si>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</si>
  <si>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</si>
  <si>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</si>
  <si>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</si>
  <si>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</si>
  <si>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</si>
  <si>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</si>
  <si>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</si>
  <si>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</si>
  <si>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</si>
  <si>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</si>
  <si>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</si>
  <si>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</si>
  <si>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</si>
  <si>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</si>
  <si>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</si>
  <si>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</si>
  <si>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</si>
  <si>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</si>
  <si>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</si>
  <si>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</si>
  <si>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</si>
  <si>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</si>
  <si>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</si>
  <si>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</si>
  <si>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</si>
  <si>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</si>
  <si>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</si>
  <si>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</si>
  <si>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</si>
  <si>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</si>
  <si>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</si>
  <si>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</si>
  <si>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</si>
  <si>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</si>
  <si>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</si>
  <si>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</si>
  <si>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</si>
  <si>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</si>
  <si>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</si>
  <si>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</si>
  <si>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</si>
  <si>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</si>
  <si>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</si>
  <si>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</si>
  <si>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</si>
  <si>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</si>
  <si>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</si>
  <si>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</si>
  <si>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</si>
  <si>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</si>
  <si>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</si>
  <si>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</si>
  <si>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</si>
  <si>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</si>
  <si>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</si>
  <si>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</si>
  <si>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</si>
  <si>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</si>
  <si>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</si>
  <si>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</si>
  <si>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</si>
  <si>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</si>
  <si>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</si>
  <si>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</si>
  <si>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</si>
  <si>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</si>
  <si>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</si>
  <si>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</si>
  <si>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</si>
  <si>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</si>
  <si>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</si>
  <si>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</si>
  <si>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</si>
  <si>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</si>
  <si>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</si>
  <si>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</si>
  <si>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</si>
  <si>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</si>
  <si>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</si>
  <si>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</si>
  <si>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</si>
  <si>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</si>
  <si>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</si>
  <si>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</si>
  <si>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</si>
  <si>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</si>
  <si>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</si>
  <si>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</si>
  <si>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</si>
  <si>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</si>
  <si>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</si>
  <si>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</si>
  <si>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</si>
  <si>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</si>
  <si>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</si>
  <si>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</si>
  <si>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</si>
  <si>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</si>
  <si>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</si>
  <si>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</si>
  <si>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</si>
  <si>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</si>
  <si>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</si>
  <si>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</si>
  <si>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</si>
  <si>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</si>
  <si>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</si>
  <si>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</si>
  <si>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</si>
  <si>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</si>
  <si>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</si>
  <si>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</si>
  <si>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</si>
  <si>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</si>
  <si>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</si>
  <si>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</si>
  <si>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</si>
  <si>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</si>
  <si>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</si>
  <si>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</si>
  <si>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</si>
  <si>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</si>
  <si>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</si>
  <si>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</si>
  <si>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</si>
  <si>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</si>
  <si>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</si>
  <si>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</si>
  <si>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</si>
  <si>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</si>
  <si>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</si>
  <si>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</si>
  <si>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</si>
  <si>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</si>
  <si>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</si>
  <si>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</si>
  <si>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</si>
  <si>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</si>
  <si>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</si>
  <si>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</si>
  <si>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</si>
  <si>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</si>
  <si>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</si>
  <si>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</si>
  <si>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</si>
  <si>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</si>
  <si>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</si>
  <si>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</si>
  <si>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</si>
  <si>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</si>
  <si>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</si>
  <si>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</si>
  <si>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</si>
  <si>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</si>
  <si>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</si>
  <si>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</si>
  <si>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</si>
  <si>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</si>
  <si>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</si>
  <si>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</si>
  <si>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</si>
  <si>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</si>
  <si>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</si>
  <si>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</si>
  <si>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</si>
  <si>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</si>
  <si>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</si>
  <si>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</si>
  <si>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</si>
  <si>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</si>
  <si>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</si>
  <si>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</si>
  <si>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</si>
  <si>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</si>
  <si>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</si>
  <si>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</si>
  <si>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</si>
  <si>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</si>
  <si>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</si>
  <si>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</si>
  <si>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</si>
  <si>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</si>
  <si>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</si>
  <si>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</si>
  <si>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</si>
  <si>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</si>
  <si>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</si>
  <si>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</si>
  <si>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</si>
  <si>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</si>
  <si>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</si>
  <si>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</si>
  <si>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</si>
  <si>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</si>
  <si>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</si>
  <si>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</si>
  <si>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</si>
  <si>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</si>
  <si>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</si>
  <si>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</si>
  <si>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</si>
  <si>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</si>
  <si>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</si>
  <si>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</si>
  <si>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</si>
  <si>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</si>
  <si>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</si>
  <si>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</si>
  <si>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</si>
  <si>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</si>
  <si>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</si>
  <si>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</si>
  <si>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</si>
  <si>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</si>
  <si>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</si>
  <si>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</si>
  <si>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</si>
  <si>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</si>
  <si>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</si>
  <si>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</si>
  <si>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</si>
  <si>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</si>
  <si>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</si>
  <si>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</si>
  <si>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</si>
  <si>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</si>
  <si>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</si>
  <si>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</si>
  <si>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</si>
  <si>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</si>
  <si>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</si>
  <si>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</si>
  <si>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</si>
  <si>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</si>
  <si>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</si>
  <si>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</si>
  <si>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</si>
  <si>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</si>
  <si>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</si>
  <si>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</si>
  <si>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</si>
  <si>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</si>
  <si>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</si>
  <si>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</si>
  <si>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</si>
  <si>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</si>
  <si>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</si>
  <si>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</si>
  <si>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</si>
  <si>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</si>
  <si>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</si>
  <si>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</si>
  <si>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</si>
  <si>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</si>
  <si>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</si>
  <si>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</si>
  <si>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</si>
  <si>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</si>
  <si>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</si>
  <si>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</si>
  <si>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</si>
  <si>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</si>
  <si>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</si>
  <si>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</si>
  <si>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</si>
  <si>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</si>
  <si>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</si>
  <si>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</si>
  <si>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</si>
  <si>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</si>
  <si>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</si>
  <si>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</si>
  <si>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</si>
  <si>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</si>
  <si>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</si>
  <si>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</si>
  <si>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</si>
  <si>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</si>
  <si>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</si>
  <si>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</si>
  <si>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</si>
  <si>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</si>
  <si>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</si>
  <si>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</si>
  <si>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</si>
  <si>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</si>
  <si>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</si>
  <si>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</si>
  <si>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</si>
  <si>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</si>
  <si>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</si>
  <si>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</si>
  <si>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</si>
  <si>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</si>
  <si>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</si>
  <si>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</si>
  <si>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</si>
  <si>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</si>
  <si>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</si>
  <si>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</si>
  <si>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</si>
  <si>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</si>
  <si>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</si>
  <si>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</si>
  <si>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</si>
  <si>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</si>
  <si>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</si>
  <si>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</si>
  <si>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</si>
  <si>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</si>
  <si>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</si>
  <si>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</si>
  <si>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</si>
  <si>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</si>
  <si>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</si>
  <si>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</si>
  <si>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</si>
  <si>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</si>
  <si>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</si>
  <si>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</si>
  <si>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</si>
  <si>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</si>
  <si>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</si>
  <si>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</si>
  <si>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</si>
  <si>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</si>
  <si>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</si>
  <si>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</si>
  <si>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</si>
  <si>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</si>
  <si>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</si>
  <si>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</si>
  <si>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</si>
  <si>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</si>
  <si>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</si>
  <si>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</si>
  <si>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</si>
  <si>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</si>
  <si>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</si>
  <si>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</si>
  <si>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</si>
  <si>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</si>
  <si>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</si>
  <si>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</si>
  <si>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</si>
  <si>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</si>
  <si>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</si>
  <si>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</si>
  <si>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</si>
  <si>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</si>
  <si>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</si>
  <si>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</si>
  <si>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</si>
  <si>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</si>
  <si>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</si>
  <si>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</si>
  <si>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</si>
  <si>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</si>
  <si>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</si>
  <si>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</si>
  <si>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</si>
  <si>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</si>
  <si>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</si>
  <si>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</si>
  <si>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</si>
  <si>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</si>
  <si>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</si>
  <si>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</si>
  <si>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</si>
  <si>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</si>
  <si>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</si>
  <si>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</si>
  <si>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</si>
  <si>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</si>
  <si>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</si>
  <si>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</si>
  <si>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</si>
  <si>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</si>
  <si>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</si>
  <si>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</si>
  <si>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</si>
  <si>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</si>
  <si>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</si>
  <si>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</si>
  <si>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</si>
  <si>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</si>
  <si>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</si>
  <si>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</si>
  <si>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</si>
  <si>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</si>
  <si>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</si>
  <si>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</si>
  <si>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</si>
  <si>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</si>
  <si>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</si>
  <si>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</si>
  <si>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</si>
  <si>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</si>
  <si>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</si>
  <si>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</si>
  <si>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</si>
  <si>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</si>
  <si>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</si>
  <si>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</si>
  <si>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</si>
  <si>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</si>
  <si>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</si>
  <si>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</si>
  <si>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</si>
  <si>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</si>
  <si>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</si>
  <si>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</si>
  <si>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</si>
  <si>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</si>
  <si>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</si>
  <si>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</si>
  <si>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</si>
  <si>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</si>
  <si>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</si>
  <si>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</si>
  <si>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</si>
  <si>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</si>
  <si>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</si>
  <si>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</si>
  <si>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</si>
  <si>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</si>
  <si>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</si>
  <si>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</si>
  <si>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</si>
  <si>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</si>
  <si>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</si>
  <si>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</si>
  <si>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</si>
  <si>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</si>
  <si>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</si>
  <si>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</si>
  <si>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</si>
  <si>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</si>
  <si>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</si>
  <si>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</si>
  <si>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</si>
  <si>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</si>
  <si>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</si>
  <si>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</si>
  <si>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</si>
  <si>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</si>
  <si>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</si>
  <si>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</si>
  <si>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</si>
  <si>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</si>
  <si>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</si>
  <si>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</si>
  <si>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</si>
  <si>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</si>
  <si>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</si>
  <si>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</si>
  <si>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</si>
  <si>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</si>
  <si>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</si>
  <si>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</si>
  <si>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</si>
  <si>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</si>
  <si>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</si>
  <si>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</si>
  <si>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</si>
  <si>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</si>
  <si>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</si>
  <si>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</si>
  <si>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</si>
  <si>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</si>
  <si>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</si>
  <si>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</si>
  <si>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</si>
  <si>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</si>
  <si>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</si>
  <si>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</si>
  <si>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</si>
  <si>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</si>
  <si>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</si>
  <si>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</si>
  <si>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</si>
  <si>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</si>
  <si>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</si>
  <si>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</si>
  <si>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</si>
  <si>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</si>
  <si>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</si>
  <si>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</si>
  <si>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</si>
  <si>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</si>
  <si>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</si>
  <si>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</si>
  <si>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</si>
  <si>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</si>
  <si>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</si>
  <si>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</si>
  <si>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</si>
  <si>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</si>
  <si>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</si>
  <si>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</si>
  <si>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</si>
  <si>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</si>
  <si>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</si>
  <si>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</si>
  <si>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</si>
  <si>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</si>
  <si>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</si>
  <si>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</si>
  <si>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</si>
  <si>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</si>
  <si>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</si>
  <si>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</si>
  <si>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</si>
  <si>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</si>
  <si>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</si>
  <si>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</si>
  <si>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</si>
  <si>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</si>
  <si>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</si>
  <si>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</si>
  <si>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</si>
  <si>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</si>
  <si>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</si>
  <si>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</si>
  <si>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</si>
  <si>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</si>
  <si>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</si>
  <si>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</si>
  <si>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</si>
  <si>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</si>
  <si>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</si>
  <si>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</si>
  <si>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</si>
  <si>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</si>
  <si>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</si>
  <si>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</si>
  <si>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</si>
  <si>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</si>
  <si>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</si>
  <si>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</si>
  <si>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</si>
  <si>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</si>
  <si>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</si>
  <si>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</si>
  <si>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</si>
  <si>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</si>
  <si>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</si>
  <si>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</si>
  <si>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</si>
  <si>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</si>
  <si>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</si>
  <si>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</si>
  <si>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</si>
  <si>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</si>
  <si>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</si>
  <si>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</si>
  <si>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</si>
  <si>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</si>
  <si>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</si>
  <si>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</si>
  <si>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</si>
  <si>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</si>
  <si>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</si>
  <si>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</si>
  <si>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</si>
  <si>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</si>
  <si>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</si>
  <si>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</si>
  <si>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</si>
  <si>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</si>
  <si>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</si>
  <si>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</si>
  <si>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</si>
  <si>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</si>
  <si>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</si>
  <si>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</si>
  <si>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</si>
  <si>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</si>
  <si>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</si>
  <si>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</si>
  <si>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</si>
  <si>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</si>
  <si>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</si>
  <si>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</si>
  <si>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</si>
  <si>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</si>
  <si>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</si>
  <si>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</si>
  <si>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</si>
  <si>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</si>
  <si>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</si>
  <si>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</si>
  <si>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</si>
  <si>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</si>
  <si>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</si>
  <si>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</si>
  <si>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</si>
  <si>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</si>
  <si>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</si>
  <si>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</si>
  <si>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</si>
  <si>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</si>
  <si>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</si>
  <si>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</si>
  <si>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</si>
  <si>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</si>
  <si>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</si>
  <si>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</si>
  <si>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</si>
  <si>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</si>
  <si>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</si>
  <si>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</si>
  <si>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</si>
  <si>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</si>
  <si>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</si>
  <si>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</si>
  <si>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</si>
  <si>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</si>
  <si>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</si>
  <si>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</si>
  <si>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</si>
  <si>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</si>
  <si>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</si>
  <si>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</si>
  <si>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</si>
  <si>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</si>
  <si>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</si>
  <si>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</si>
  <si>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</si>
  <si>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</si>
  <si>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</si>
  <si>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</si>
  <si>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</si>
  <si>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</si>
  <si>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</si>
  <si>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</si>
  <si>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</si>
  <si>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</si>
  <si>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</si>
  <si>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</si>
  <si>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</si>
  <si>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</si>
  <si>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</si>
  <si>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</si>
  <si>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</si>
  <si>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</si>
  <si>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</si>
  <si>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</si>
  <si>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</si>
  <si>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</si>
  <si>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</si>
  <si>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</si>
  <si>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</si>
  <si>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</si>
  <si>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</si>
  <si>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</si>
  <si>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</si>
  <si>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</si>
  <si>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</si>
  <si>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</si>
  <si>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</si>
  <si>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</si>
  <si>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</si>
  <si>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</si>
  <si>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</si>
  <si>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</si>
  <si>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</si>
  <si>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</si>
  <si>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</si>
  <si>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</si>
  <si>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</si>
  <si>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</si>
  <si>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</si>
  <si>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</si>
  <si>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</si>
  <si>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</si>
  <si>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</si>
  <si>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</si>
  <si>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</si>
  <si>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</si>
  <si>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</si>
  <si>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</si>
  <si>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</si>
  <si>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</si>
  <si>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</si>
  <si>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</si>
  <si>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</si>
  <si>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</si>
  <si>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</si>
  <si>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</si>
  <si>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</si>
  <si>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</si>
  <si>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</si>
  <si>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</si>
  <si>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</si>
  <si>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</si>
  <si>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</si>
  <si>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</si>
  <si>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</si>
  <si>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</si>
  <si>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</si>
  <si>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</si>
  <si>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</si>
  <si>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</si>
  <si>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</si>
  <si>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</si>
  <si>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</si>
  <si>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</si>
  <si>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</si>
  <si>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</si>
  <si>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</si>
  <si>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</si>
  <si>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</si>
  <si>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</si>
  <si>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</si>
  <si>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</si>
  <si>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</si>
  <si>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</si>
  <si>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</si>
  <si>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</si>
  <si>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</si>
  <si>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</si>
  <si>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</si>
  <si>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</si>
  <si>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</si>
  <si>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</si>
  <si>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</si>
  <si>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</si>
  <si>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</si>
  <si>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</si>
  <si>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</si>
  <si>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</si>
  <si>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</si>
  <si>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</si>
  <si>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</si>
  <si>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</si>
  <si>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</si>
  <si>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</si>
  <si>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</si>
  <si>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</si>
  <si>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</si>
  <si>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</si>
  <si>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</si>
  <si>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</si>
  <si>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</si>
  <si>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</si>
  <si>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</si>
  <si>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</si>
  <si>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</si>
  <si>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</si>
  <si>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</si>
  <si>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</si>
  <si>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</si>
  <si>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</si>
  <si>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</si>
  <si>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</si>
  <si>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</si>
  <si>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</si>
  <si>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</si>
  <si>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</si>
  <si>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</si>
  <si>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</si>
  <si>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</si>
  <si>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</si>
  <si>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</si>
  <si>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</si>
  <si>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</si>
  <si>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</si>
  <si>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</si>
  <si>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</si>
  <si>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</si>
  <si>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</si>
  <si>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</si>
  <si>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</si>
  <si>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</si>
  <si>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</si>
  <si>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</si>
  <si>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</si>
  <si>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</si>
  <si>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</si>
  <si>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</si>
  <si>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</si>
  <si>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</si>
  <si>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</si>
  <si>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</si>
  <si>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</si>
  <si>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</si>
  <si>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</si>
  <si>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</si>
  <si>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</si>
  <si>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</si>
  <si>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</si>
  <si>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</si>
  <si>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</si>
  <si>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</si>
  <si>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</si>
  <si>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</si>
  <si>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</si>
  <si>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</si>
  <si>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</si>
  <si>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</si>
  <si>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</si>
  <si>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</si>
  <si>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</si>
  <si>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</si>
  <si>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</si>
  <si>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</si>
  <si>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</si>
  <si>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</si>
  <si>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</si>
  <si>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</si>
  <si>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</si>
  <si>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</si>
  <si>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</si>
  <si>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</si>
  <si>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</si>
  <si>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</si>
  <si>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</si>
  <si>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</si>
  <si>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</si>
  <si>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</si>
  <si>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</si>
  <si>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</si>
  <si>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</si>
  <si>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</si>
  <si>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</si>
  <si>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</si>
  <si>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</si>
  <si>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</si>
  <si>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</si>
  <si>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</si>
  <si>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</si>
  <si>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</si>
  <si>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</si>
  <si>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</si>
  <si>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</si>
  <si>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</si>
  <si>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</si>
  <si>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</si>
  <si>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</si>
  <si>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</si>
  <si>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</si>
  <si>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</si>
  <si>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</si>
  <si>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</si>
  <si>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</si>
  <si>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</si>
  <si>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</si>
  <si>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</si>
  <si>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</si>
  <si>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</si>
  <si>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</si>
  <si>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</si>
  <si>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</si>
  <si>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</si>
  <si>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</si>
  <si>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</si>
  <si>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</si>
  <si>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</si>
  <si>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</si>
  <si>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</si>
  <si>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</si>
  <si>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</si>
  <si>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</si>
  <si>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</si>
  <si>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</si>
  <si>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</si>
  <si>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</si>
  <si>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</si>
  <si>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</si>
  <si>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</si>
  <si>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</si>
  <si>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</si>
  <si>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</si>
  <si>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</si>
  <si>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</si>
  <si>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</si>
  <si>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</si>
  <si>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</si>
  <si>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</si>
  <si>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</si>
  <si>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</si>
  <si>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</si>
  <si>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</si>
  <si>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</si>
  <si>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</si>
  <si>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</si>
  <si>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</si>
  <si>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</si>
  <si>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</si>
  <si>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</si>
  <si>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</si>
  <si>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</si>
  <si>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</si>
  <si>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</si>
  <si>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</si>
  <si>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</si>
  <si>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</si>
  <si>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</si>
  <si>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</si>
  <si>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</si>
  <si>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</si>
  <si>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</si>
  <si>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</si>
  <si>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</si>
  <si>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</si>
  <si>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</si>
  <si>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</si>
  <si>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</si>
  <si>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</si>
  <si>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</si>
  <si>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</si>
  <si>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</si>
  <si>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</si>
  <si>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</si>
  <si>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</si>
  <si>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</si>
  <si>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</si>
  <si>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</si>
  <si>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</si>
  <si>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</si>
  <si>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</si>
  <si>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</si>
  <si>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</si>
  <si>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</si>
  <si>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</si>
  <si>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</si>
  <si>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</si>
  <si>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</si>
  <si>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</si>
  <si>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</si>
  <si>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</si>
  <si>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</si>
  <si>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</si>
  <si>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</si>
  <si>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</si>
  <si>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</si>
  <si>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</si>
  <si>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</si>
  <si>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</si>
  <si>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</si>
  <si>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</si>
  <si>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</si>
  <si>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</si>
  <si>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</si>
  <si>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</si>
  <si>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</si>
  <si>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</si>
  <si>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</si>
  <si>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</si>
  <si>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</si>
  <si>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</si>
  <si>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</si>
  <si>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</si>
  <si>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</si>
  <si>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</si>
  <si>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</si>
  <si>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</si>
  <si>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</si>
  <si>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</si>
  <si>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</si>
  <si>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</si>
  <si>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</si>
  <si>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</si>
  <si>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</si>
  <si>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</si>
  <si>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</si>
  <si>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</si>
  <si>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</si>
  <si>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</si>
  <si>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</si>
  <si>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</si>
  <si>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</si>
  <si>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</si>
  <si>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</si>
  <si>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</si>
  <si>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</si>
  <si>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</si>
  <si>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</si>
  <si>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</si>
  <si>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</si>
  <si>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</si>
  <si>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</si>
  <si>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</si>
  <si>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</si>
  <si>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</si>
  <si>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</si>
  <si>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</si>
  <si>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</si>
  <si>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</si>
  <si>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</si>
  <si>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</si>
  <si>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</si>
  <si>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</si>
  <si>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</si>
  <si>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</si>
  <si>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</si>
  <si>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</si>
  <si>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</si>
  <si>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</si>
  <si>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</si>
  <si>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</si>
  <si>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</si>
  <si>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</si>
  <si>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</si>
  <si>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</si>
  <si>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</si>
  <si>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</si>
  <si>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</si>
  <si>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</si>
  <si>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</si>
  <si>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</si>
  <si>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</si>
  <si>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</si>
  <si>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</si>
  <si>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</si>
  <si>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</si>
  <si>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</si>
  <si>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</si>
  <si>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</si>
  <si>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</si>
  <si>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</si>
  <si>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</si>
  <si>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</si>
  <si>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</si>
  <si>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</si>
  <si>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</si>
  <si>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</si>
  <si>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</si>
  <si>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</si>
  <si>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</si>
  <si>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</si>
  <si>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</si>
  <si>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</si>
  <si>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</si>
  <si>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</si>
  <si>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</si>
  <si>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</si>
  <si>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</si>
  <si>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</si>
  <si>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</si>
  <si>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</si>
  <si>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</si>
  <si>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</si>
  <si>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</si>
  <si>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</si>
  <si>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</si>
  <si>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</si>
  <si>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</si>
  <si>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</si>
  <si>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</si>
  <si>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</si>
  <si>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</si>
  <si>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</si>
  <si>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</si>
  <si>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</si>
  <si>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</si>
  <si>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</si>
  <si>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</si>
  <si>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</si>
  <si>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</si>
  <si>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</si>
  <si>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</si>
  <si>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</si>
  <si>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</si>
  <si>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</si>
  <si>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</si>
  <si>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</si>
  <si>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</si>
  <si>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</si>
  <si>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</si>
  <si>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</si>
  <si>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</si>
  <si>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</si>
  <si>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</si>
  <si>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</si>
  <si>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</si>
  <si>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</si>
  <si>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</si>
  <si>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</si>
  <si>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</si>
  <si>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</si>
  <si>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</si>
  <si>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</si>
  <si>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</si>
  <si>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</si>
  <si>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</si>
  <si>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</si>
  <si>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</si>
  <si>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</si>
  <si>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</si>
  <si>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</si>
  <si>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</si>
  <si>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</si>
  <si>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</si>
  <si>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</si>
  <si>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</si>
  <si>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</si>
  <si>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</si>
  <si>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</si>
  <si>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</si>
  <si>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</si>
  <si>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</si>
  <si>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</si>
  <si>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</si>
  <si>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</si>
  <si>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</si>
  <si>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</si>
  <si>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</si>
  <si>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</si>
  <si>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</si>
  <si>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</si>
  <si>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</si>
  <si>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</si>
  <si>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</si>
  <si>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</si>
  <si>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</si>
  <si>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</si>
  <si>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</si>
  <si>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</si>
  <si>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</si>
  <si>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</si>
  <si>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</si>
  <si>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</si>
  <si>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</si>
  <si>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</si>
  <si>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</si>
  <si>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</si>
  <si>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</si>
  <si>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</si>
  <si>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</si>
  <si>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</si>
  <si>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</si>
  <si>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</si>
  <si>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</si>
  <si>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</si>
  <si>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</si>
  <si>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</si>
  <si>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</si>
  <si>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</si>
  <si>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</si>
  <si>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</si>
  <si>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</si>
  <si>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</si>
  <si>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</si>
  <si>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</si>
  <si>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</si>
  <si>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</si>
  <si>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</si>
  <si>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</si>
  <si>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</si>
  <si>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</si>
  <si>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</si>
  <si>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</si>
  <si>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</si>
  <si>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</si>
  <si>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</si>
  <si>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</si>
  <si>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</si>
  <si>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</si>
  <si>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</si>
  <si>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</si>
  <si>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</si>
  <si>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</si>
  <si>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</si>
  <si>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</si>
  <si>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</si>
  <si>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</si>
  <si>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</si>
  <si>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</si>
  <si>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</si>
  <si>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</si>
  <si>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</si>
  <si>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</si>
  <si>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</si>
  <si>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</si>
  <si>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</si>
  <si>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</si>
  <si>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</si>
  <si>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</si>
  <si>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</si>
  <si>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</si>
  <si>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</si>
  <si>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</si>
  <si>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</si>
  <si>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</si>
  <si>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</si>
  <si>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</si>
  <si>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</si>
  <si>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</si>
  <si>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</si>
  <si>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</si>
  <si>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</si>
  <si>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</si>
  <si>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</si>
  <si>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</si>
  <si>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</si>
  <si>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</si>
  <si>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</si>
  <si>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</si>
  <si>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</si>
  <si>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</si>
  <si>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</si>
  <si>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</si>
  <si>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</si>
  <si>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</si>
  <si>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</si>
  <si>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</si>
  <si>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</si>
  <si>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</si>
  <si>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</si>
  <si>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</si>
  <si>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</si>
  <si>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</si>
  <si>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</si>
  <si>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</si>
  <si>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</si>
  <si>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</si>
  <si>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</si>
  <si>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</si>
  <si>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</si>
  <si>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</si>
  <si>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</si>
  <si>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</si>
  <si>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</si>
  <si>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</si>
  <si>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</si>
  <si>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</si>
  <si>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</si>
  <si>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</si>
  <si>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</si>
  <si>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</si>
  <si>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</si>
  <si>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</si>
  <si>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</si>
  <si>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</si>
  <si>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</si>
  <si>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</si>
  <si>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</si>
  <si>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</si>
  <si>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</si>
  <si>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</si>
  <si>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</si>
  <si>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</si>
  <si>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</si>
  <si>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</si>
  <si>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</si>
  <si>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</si>
  <si>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</si>
  <si>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</si>
  <si>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</si>
  <si>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</si>
  <si>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</si>
  <si>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</si>
  <si>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</si>
  <si>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</si>
  <si>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</si>
  <si>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</si>
  <si>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</si>
  <si>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</si>
  <si>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</si>
  <si>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</si>
  <si>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</si>
  <si>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</si>
  <si>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</si>
  <si>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</si>
  <si>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</si>
  <si>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</si>
  <si>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</si>
  <si>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</si>
  <si>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</si>
  <si>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</si>
  <si>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</si>
  <si>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</si>
  <si>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</si>
  <si>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</si>
  <si>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</si>
  <si>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</si>
  <si>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</si>
  <si>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</si>
  <si>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</si>
  <si>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</si>
  <si>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</si>
  <si>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</si>
  <si>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</si>
  <si>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</si>
  <si>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</si>
  <si>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</si>
  <si>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</si>
  <si>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</si>
  <si>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</si>
  <si>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</si>
  <si>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</si>
  <si>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</si>
  <si>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</si>
  <si>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</si>
  <si>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</si>
  <si>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</si>
  <si>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</si>
  <si>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</si>
  <si>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</si>
  <si>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</si>
  <si>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</si>
  <si>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</si>
  <si>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</si>
  <si>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</si>
  <si>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</si>
  <si>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</si>
  <si>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</si>
  <si>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</si>
  <si>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</si>
  <si>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</si>
  <si>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</si>
  <si>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</si>
  <si>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</si>
  <si>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</si>
  <si>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</si>
  <si>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</si>
  <si>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</si>
  <si>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</si>
  <si>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</si>
  <si>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</si>
  <si>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</si>
  <si>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</si>
  <si>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</si>
  <si>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</si>
  <si>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</si>
  <si>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</si>
  <si>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</si>
  <si>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</si>
  <si>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</si>
  <si>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</si>
  <si>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</si>
  <si>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</si>
  <si>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</si>
  <si>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</si>
  <si>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</si>
  <si>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</si>
  <si>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</si>
  <si>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</si>
  <si>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</si>
  <si>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</si>
  <si>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</si>
  <si>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</si>
  <si>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</si>
  <si>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</si>
  <si>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</si>
  <si>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</si>
  <si>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</si>
  <si>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</si>
  <si>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</si>
  <si>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</si>
  <si>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</si>
  <si>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</si>
  <si>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</si>
  <si>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</si>
  <si>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</si>
  <si>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</si>
  <si>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</si>
  <si>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</si>
  <si>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</si>
  <si>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</si>
  <si>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</si>
  <si>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</si>
  <si>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</si>
  <si>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</si>
  <si>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</si>
  <si>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</si>
  <si>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</si>
  <si>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</si>
  <si>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</si>
  <si>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</si>
  <si>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</si>
  <si>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</si>
  <si>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</si>
  <si>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</si>
  <si>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</si>
  <si>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</si>
  <si>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</si>
  <si>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</si>
  <si>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</si>
  <si>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</si>
  <si>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</si>
  <si>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</si>
  <si>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</si>
  <si>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</si>
  <si>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</si>
  <si>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</si>
  <si>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</si>
  <si>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</si>
  <si>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</si>
  <si>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</si>
  <si>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</si>
  <si>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</si>
  <si>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</si>
  <si>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</si>
  <si>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</si>
  <si>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</si>
  <si>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</si>
  <si>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</si>
  <si>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</si>
  <si>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</si>
  <si>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</si>
  <si>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</si>
  <si>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</si>
  <si>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</si>
  <si>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</si>
  <si>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</si>
  <si>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</si>
  <si>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</si>
  <si>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</si>
  <si>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</si>
  <si>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</si>
  <si>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</si>
  <si>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</si>
  <si>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</si>
  <si>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</si>
  <si>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</si>
  <si>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</si>
  <si>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</si>
  <si>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</si>
  <si>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</si>
  <si>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</si>
  <si>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</si>
  <si>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</si>
  <si>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</si>
  <si>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</si>
  <si>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</si>
  <si>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</si>
  <si>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</si>
  <si>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</si>
  <si>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</si>
  <si>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</si>
  <si>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</si>
  <si>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</si>
  <si>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</si>
  <si>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</si>
  <si>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</si>
  <si>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</si>
  <si>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</si>
  <si>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</si>
  <si>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</si>
  <si>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</si>
  <si>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</si>
  <si>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</si>
  <si>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</si>
  <si>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</si>
  <si>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</si>
  <si>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</si>
  <si>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</si>
  <si>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</si>
  <si>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</si>
  <si>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</si>
  <si>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</si>
  <si>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</si>
  <si>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</si>
  <si>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</si>
  <si>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</si>
  <si>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</si>
  <si>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</si>
  <si>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</si>
  <si>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</si>
  <si>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</si>
  <si>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</si>
  <si>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</si>
  <si>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</si>
  <si>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</si>
  <si>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</si>
  <si>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</si>
  <si>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</si>
  <si>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</si>
  <si>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</si>
  <si>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</si>
  <si>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</si>
  <si>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</si>
  <si>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</si>
  <si>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</si>
  <si>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</si>
  <si>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</si>
  <si>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</si>
  <si>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</si>
  <si>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</si>
  <si>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</si>
  <si>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</si>
  <si>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</si>
  <si>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</si>
  <si>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</si>
  <si>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</si>
  <si>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</si>
  <si>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</si>
  <si>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</si>
  <si>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</si>
  <si>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</si>
  <si>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</si>
  <si>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</si>
  <si>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</si>
  <si>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</si>
  <si>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</si>
  <si>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</si>
  <si>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</si>
  <si>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</si>
  <si>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</si>
  <si>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</si>
  <si>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</si>
  <si>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</si>
  <si>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</si>
  <si>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</si>
  <si>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</si>
  <si>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</si>
  <si>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</si>
  <si>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</si>
  <si>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</si>
  <si>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</si>
  <si>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</si>
  <si>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</si>
  <si>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</si>
  <si>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</si>
  <si>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</si>
  <si>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</si>
  <si>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</si>
  <si>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</si>
  <si>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</si>
  <si>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</si>
  <si>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</si>
  <si>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</si>
  <si>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</si>
  <si>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</si>
  <si>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</si>
  <si>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</si>
  <si>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</si>
  <si>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</si>
  <si>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</si>
  <si>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</si>
  <si>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</si>
  <si>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</si>
  <si>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</si>
  <si>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</si>
  <si>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</si>
  <si>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</si>
  <si>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</si>
  <si>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</si>
  <si>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</si>
  <si>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</si>
  <si>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</si>
  <si>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</si>
  <si>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</si>
  <si>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</si>
  <si>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</si>
  <si>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</si>
  <si>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</si>
  <si>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</si>
  <si>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</si>
  <si>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</si>
  <si>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</si>
  <si>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</si>
  <si>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</si>
  <si>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</si>
  <si>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</si>
  <si>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</si>
  <si>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</si>
  <si>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</si>
  <si>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</si>
  <si>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</si>
  <si>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</si>
  <si>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</si>
  <si>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</si>
  <si>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</si>
  <si>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</si>
  <si>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</si>
  <si>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</si>
  <si>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</si>
  <si>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</si>
  <si>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</si>
  <si>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</si>
  <si>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</si>
  <si>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</si>
  <si>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</si>
  <si>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</si>
  <si>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</si>
  <si>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</si>
  <si>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</si>
  <si>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</si>
  <si>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</si>
  <si>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</si>
  <si>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</si>
  <si>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</si>
  <si>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</si>
  <si>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</si>
  <si>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</si>
  <si>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</si>
  <si>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</si>
  <si>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</si>
  <si>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</si>
  <si>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</si>
  <si>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</si>
  <si>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</si>
  <si>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</si>
  <si>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</si>
  <si>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</si>
  <si>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</si>
  <si>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</si>
  <si>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</si>
  <si>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</si>
  <si>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</si>
  <si>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</si>
  <si>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</si>
  <si>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</si>
  <si>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</si>
  <si>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</si>
  <si>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</si>
  <si>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</si>
  <si>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</si>
  <si>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</si>
  <si>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</si>
  <si>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</si>
  <si>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</si>
  <si>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</si>
  <si>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</si>
  <si>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</si>
  <si>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</si>
  <si>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</si>
  <si>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</si>
  <si>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</si>
  <si>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</si>
  <si>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</si>
  <si>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</si>
  <si>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</si>
  <si>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</si>
  <si>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</si>
  <si>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</si>
  <si>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</si>
  <si>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</si>
  <si>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</si>
  <si>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</si>
  <si>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</si>
  <si>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</si>
  <si>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</si>
  <si>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</si>
  <si>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</si>
  <si>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</si>
  <si>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</si>
  <si>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</si>
  <si>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</si>
  <si>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</si>
  <si>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</si>
  <si>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</si>
  <si>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</si>
  <si>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</si>
  <si>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</si>
  <si>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</si>
  <si>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</si>
  <si>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</si>
  <si>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</si>
  <si>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</si>
  <si>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</si>
  <si>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</si>
  <si>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</si>
  <si>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</si>
  <si>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</si>
  <si>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</si>
  <si>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</si>
  <si>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</si>
  <si>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</si>
  <si>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</si>
  <si>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</si>
  <si>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</si>
  <si>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</si>
  <si>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</si>
  <si>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</si>
  <si>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</si>
  <si>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</si>
  <si>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</si>
  <si>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</si>
  <si>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</si>
  <si>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</si>
  <si>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</si>
  <si>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</si>
  <si>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</si>
  <si>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</si>
  <si>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</si>
  <si>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</si>
  <si>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</si>
  <si>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</si>
  <si>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</si>
  <si>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</si>
  <si>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</si>
  <si>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</si>
  <si>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</si>
  <si>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</si>
  <si>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</si>
  <si>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</si>
  <si>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</si>
  <si>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</si>
  <si>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</si>
  <si>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</si>
  <si>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</si>
  <si>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</si>
  <si>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</si>
  <si>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</si>
  <si>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</si>
  <si>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</si>
  <si>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</si>
  <si>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</si>
  <si>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</si>
  <si>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</si>
  <si>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</si>
  <si>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</si>
  <si>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</si>
  <si>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</si>
  <si>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</si>
  <si>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</si>
  <si>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</si>
  <si>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</si>
  <si>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</si>
  <si>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</si>
  <si>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</si>
  <si>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</si>
  <si>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</si>
  <si>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</si>
  <si>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</si>
  <si>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</si>
  <si>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</si>
  <si>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</si>
  <si>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</si>
  <si>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</si>
  <si>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</si>
  <si>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</si>
  <si>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</si>
  <si>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</si>
  <si>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</si>
  <si>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</si>
  <si>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</si>
  <si>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</si>
  <si>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</si>
  <si>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</si>
  <si>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</si>
  <si>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</si>
  <si>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</si>
  <si>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</si>
  <si>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</si>
  <si>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</si>
  <si>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</si>
  <si>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</si>
  <si>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</si>
  <si>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</si>
  <si>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</si>
  <si>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</si>
  <si>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</si>
  <si>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</si>
  <si>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</si>
  <si>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</si>
  <si>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</si>
  <si>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</si>
  <si>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</si>
  <si>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</si>
  <si>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</si>
  <si>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</si>
  <si>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</si>
  <si>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</si>
  <si>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</si>
  <si>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</si>
  <si>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</si>
  <si>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</si>
  <si>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</si>
  <si>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</si>
  <si>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</si>
  <si>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</si>
  <si>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</si>
  <si>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</si>
  <si>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</si>
  <si>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</si>
  <si>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</si>
  <si>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</si>
  <si>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</si>
  <si>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</si>
  <si>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</si>
  <si>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</si>
  <si>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</si>
  <si>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</si>
  <si>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</si>
  <si>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</si>
  <si>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</si>
  <si>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</si>
  <si>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</si>
  <si>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</si>
  <si>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</si>
  <si>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</si>
  <si>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</si>
  <si>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</si>
  <si>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</si>
  <si>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</si>
  <si>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</si>
  <si>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</si>
  <si>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</si>
  <si>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</si>
  <si>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</si>
  <si>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</si>
  <si>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</si>
  <si>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</si>
  <si>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</si>
  <si>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</si>
  <si>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</si>
  <si>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</si>
  <si>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</si>
  <si>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</si>
  <si>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</si>
  <si>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</si>
  <si>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</si>
  <si>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</si>
  <si>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</si>
  <si>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</si>
  <si>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</si>
  <si>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</si>
  <si>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</si>
  <si>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</si>
  <si>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</si>
  <si>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</si>
  <si>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</si>
  <si>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</si>
  <si>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</si>
  <si>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</si>
  <si>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</si>
  <si>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</si>
  <si>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</si>
  <si>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</si>
  <si>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</si>
  <si>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</si>
  <si>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</si>
  <si>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</si>
  <si>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</si>
  <si>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</si>
  <si>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</si>
  <si>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</si>
  <si>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</si>
  <si>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</si>
  <si>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</si>
  <si>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</si>
  <si>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</si>
  <si>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</si>
  <si>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</si>
  <si>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</si>
  <si>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</si>
  <si>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</si>
  <si>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</si>
  <si>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</si>
  <si>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</si>
  <si>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</si>
  <si>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</si>
  <si>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</si>
  <si>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</si>
  <si>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</si>
  <si>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</si>
  <si>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</si>
  <si>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</si>
  <si>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</si>
  <si>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</si>
  <si>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</si>
  <si>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</si>
  <si>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</si>
  <si>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</si>
  <si>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</si>
  <si>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</si>
  <si>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</si>
  <si>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</si>
  <si>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</si>
  <si>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</si>
  <si>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</si>
  <si>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</si>
  <si>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</si>
  <si>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</si>
  <si>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</si>
  <si>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</si>
  <si>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</si>
  <si>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</si>
  <si>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</si>
  <si>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</si>
  <si>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</si>
  <si>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</si>
  <si>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</si>
  <si>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</si>
  <si>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</si>
  <si>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</si>
  <si>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</si>
  <si>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</si>
  <si>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</si>
  <si>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</si>
  <si>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</si>
  <si>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</si>
  <si>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</si>
  <si>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</si>
  <si>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</si>
  <si>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</si>
  <si>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</si>
  <si>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</si>
  <si>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</si>
  <si>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</si>
  <si>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</si>
  <si>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</si>
  <si>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</si>
  <si>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</si>
  <si>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</si>
  <si>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</si>
  <si>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</si>
  <si>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</si>
  <si>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</si>
  <si>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</si>
  <si>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</si>
  <si>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</si>
  <si>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</si>
  <si>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</si>
  <si>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</si>
  <si>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</si>
  <si>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</si>
  <si>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</si>
  <si>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</si>
  <si>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</si>
  <si>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</si>
  <si>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</si>
  <si>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</si>
  <si>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</si>
  <si>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</si>
  <si>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</si>
  <si>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</si>
  <si>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</si>
  <si>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</si>
  <si>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</si>
  <si>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</si>
  <si>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</si>
  <si>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</si>
  <si>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</si>
  <si>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</si>
  <si>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</si>
  <si>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</si>
  <si>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</si>
  <si>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</si>
  <si>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</si>
  <si>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</si>
  <si>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</si>
  <si>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</si>
  <si>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</si>
  <si>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</si>
  <si>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</si>
  <si>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</si>
  <si>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</si>
  <si>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</si>
  <si>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</si>
  <si>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</si>
  <si>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</si>
  <si>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</si>
  <si>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</si>
  <si>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</si>
  <si>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</si>
  <si>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</si>
  <si>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</si>
  <si>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</si>
  <si>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</si>
  <si>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</si>
  <si>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</si>
  <si>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</si>
  <si>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</si>
  <si>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</si>
  <si>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</si>
  <si>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</si>
  <si>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</si>
  <si>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</si>
  <si>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</si>
  <si>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</si>
  <si>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</si>
  <si>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</si>
  <si>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</si>
  <si>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</si>
  <si>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</si>
  <si>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</si>
  <si>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</si>
  <si>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</si>
  <si>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</si>
  <si>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</si>
  <si>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</si>
  <si>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</si>
  <si>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</si>
  <si>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</si>
  <si>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</si>
  <si>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</si>
  <si>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</si>
  <si>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</si>
  <si>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</si>
  <si>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</si>
  <si>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</si>
  <si>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</si>
  <si>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</si>
  <si>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</si>
  <si>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</si>
  <si>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</si>
  <si>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</si>
  <si>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</si>
  <si>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</si>
  <si>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</si>
  <si>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</si>
  <si>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</si>
  <si>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</si>
  <si>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</si>
  <si>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</si>
  <si>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</si>
  <si>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</si>
  <si>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</si>
  <si>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</si>
  <si>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</si>
  <si>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</si>
  <si>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</si>
  <si>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</si>
  <si>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</si>
  <si>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</si>
  <si>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</si>
  <si>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</si>
  <si>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</si>
  <si>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</si>
  <si>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</si>
  <si>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</si>
  <si>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</si>
  <si>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</si>
  <si>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</si>
  <si>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</si>
  <si>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</si>
  <si>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</si>
  <si>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</si>
  <si>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</si>
  <si>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</si>
  <si>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</si>
  <si>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</si>
  <si>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</si>
  <si>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</si>
  <si>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</si>
  <si>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</si>
  <si>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</si>
  <si>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</si>
  <si>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</si>
  <si>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</si>
  <si>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</si>
  <si>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</si>
  <si>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</si>
  <si>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</si>
  <si>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</si>
  <si>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</si>
  <si>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</si>
  <si>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</si>
  <si>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</si>
  <si>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</si>
  <si>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</si>
  <si>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</si>
  <si>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</si>
  <si>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</si>
  <si>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</si>
  <si>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</si>
  <si>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</si>
  <si>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</si>
  <si>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</si>
  <si>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</si>
  <si>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</si>
  <si>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</si>
  <si>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</si>
  <si>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</si>
  <si>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</si>
  <si>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</si>
  <si>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</si>
  <si>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</si>
  <si>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</si>
  <si>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</si>
  <si>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</si>
  <si>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</si>
  <si>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</si>
  <si>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</si>
  <si>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</si>
  <si>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</si>
  <si>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</si>
  <si>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</si>
  <si>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</si>
  <si>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</si>
  <si>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</si>
  <si>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</si>
  <si>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</si>
  <si>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</si>
  <si>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</si>
  <si>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</si>
  <si>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</si>
  <si>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</si>
  <si>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</si>
  <si>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</si>
  <si>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</si>
  <si>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</si>
  <si>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</si>
  <si>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</si>
  <si>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</si>
  <si>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</si>
  <si>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</si>
  <si>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</si>
  <si>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</si>
  <si>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</si>
  <si>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</si>
  <si>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</si>
  <si>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</si>
  <si>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</si>
  <si>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</si>
  <si>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</si>
  <si>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</si>
  <si>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</si>
  <si>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</si>
  <si>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</si>
  <si>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</si>
  <si>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</si>
  <si>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</si>
  <si>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</si>
  <si>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</si>
  <si>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</si>
  <si>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</si>
  <si>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</si>
  <si>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</si>
  <si>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</si>
  <si>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</si>
  <si>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</si>
  <si>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</si>
  <si>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</si>
  <si>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</si>
  <si>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</si>
  <si>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</si>
  <si>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</si>
  <si>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</si>
  <si>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</si>
  <si>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</si>
  <si>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</si>
  <si>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</si>
  <si>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</si>
  <si>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</si>
  <si>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</si>
  <si>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</si>
  <si>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</si>
  <si>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</si>
  <si>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</si>
  <si>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</si>
  <si>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</si>
  <si>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</si>
  <si>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</si>
  <si>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</si>
  <si>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</si>
  <si>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</si>
  <si>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</si>
  <si>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</si>
  <si>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</si>
  <si>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</si>
  <si>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</si>
  <si>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</si>
  <si>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</si>
  <si>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</si>
  <si>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</si>
  <si>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</si>
  <si>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</si>
  <si>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</si>
  <si>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</si>
  <si>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</si>
  <si>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</si>
  <si>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</si>
  <si>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</si>
  <si>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</si>
  <si>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</si>
  <si>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</si>
  <si>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</si>
  <si>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</si>
  <si>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</si>
  <si>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</si>
  <si>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</si>
  <si>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</si>
  <si>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</si>
  <si>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</si>
  <si>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</si>
  <si>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</si>
  <si>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</si>
  <si>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</si>
  <si>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</si>
  <si>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</si>
  <si>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</si>
  <si>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</si>
  <si>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</si>
  <si>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</si>
  <si>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</si>
  <si>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</si>
  <si>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</si>
  <si>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</si>
  <si>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</si>
  <si>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</si>
  <si>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</si>
  <si>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</si>
  <si>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</si>
  <si>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</si>
  <si>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</si>
  <si>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</si>
  <si>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</si>
  <si>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</si>
  <si>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</si>
  <si>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</si>
  <si>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</si>
  <si>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</si>
  <si>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</si>
  <si>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</si>
  <si>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</si>
  <si>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</si>
  <si>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</si>
  <si>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</si>
  <si>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</si>
  <si>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</si>
  <si>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</si>
  <si>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</si>
  <si>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</si>
  <si>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</si>
  <si>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</si>
  <si>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</si>
  <si>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</si>
  <si>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</si>
  <si>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</si>
  <si>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</si>
  <si>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</si>
  <si>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</si>
  <si>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</si>
  <si>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</si>
  <si>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</si>
  <si>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</si>
  <si>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</si>
  <si>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</si>
  <si>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</si>
  <si>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</si>
  <si>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</si>
  <si>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</si>
  <si>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</si>
  <si>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</si>
  <si>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</si>
  <si>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</si>
  <si>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</si>
  <si>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</si>
  <si>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</si>
  <si>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</si>
  <si>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</si>
  <si>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</si>
  <si>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</si>
  <si>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</si>
  <si>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</si>
  <si>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</si>
  <si>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</si>
  <si>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</si>
  <si>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</si>
  <si>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</si>
  <si>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</si>
  <si>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</si>
  <si>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</si>
  <si>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</si>
  <si>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</si>
  <si>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</si>
  <si>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</si>
  <si>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</si>
  <si>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</si>
  <si>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</si>
  <si>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</si>
  <si>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</si>
  <si>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</si>
  <si>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</si>
  <si>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</si>
  <si>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</si>
  <si>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</si>
  <si>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</si>
  <si>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</si>
  <si>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</si>
  <si>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</si>
  <si>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</si>
  <si>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</si>
  <si>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</si>
  <si>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</si>
  <si>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</si>
  <si>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</si>
  <si>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</si>
  <si>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</si>
  <si>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</si>
  <si>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</si>
  <si>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</si>
  <si>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</si>
  <si>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</si>
  <si>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</si>
  <si>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</si>
  <si>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</si>
  <si>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</si>
  <si>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</si>
  <si>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</si>
  <si>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</si>
  <si>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</si>
  <si>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</si>
  <si>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</si>
  <si>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</si>
  <si>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</si>
  <si>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</si>
  <si>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</si>
  <si>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</si>
  <si>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</si>
  <si>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</si>
  <si>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</si>
  <si>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</si>
  <si>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</si>
  <si>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</si>
  <si>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</si>
  <si>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</si>
  <si>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</si>
  <si>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</si>
  <si>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</si>
  <si>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</si>
  <si>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</si>
  <si>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</si>
  <si>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</si>
  <si>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</si>
  <si>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</si>
  <si>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</si>
  <si>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</si>
  <si>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</si>
  <si>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</si>
  <si>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</si>
  <si>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</si>
  <si>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</si>
  <si>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</si>
  <si>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</si>
  <si>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</si>
  <si>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</si>
  <si>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</si>
  <si>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</si>
  <si>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</si>
  <si>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</si>
  <si>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</si>
  <si>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</si>
  <si>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</si>
  <si>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</si>
  <si>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</si>
  <si>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</si>
  <si>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</si>
  <si>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</si>
  <si>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</si>
  <si>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</si>
  <si>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</si>
  <si>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</si>
  <si>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</si>
  <si>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</si>
  <si>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</si>
  <si>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</si>
  <si>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</si>
  <si>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</si>
  <si>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</si>
  <si>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</si>
  <si>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</si>
  <si>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</si>
  <si>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</si>
  <si>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</si>
  <si>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</si>
  <si>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</si>
  <si>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</si>
  <si>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</si>
  <si>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</si>
  <si>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</si>
  <si>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</si>
  <si>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</si>
  <si>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</si>
  <si>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</si>
  <si>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</si>
  <si>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</si>
  <si>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</si>
  <si>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</si>
  <si>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</si>
  <si>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</si>
  <si>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</si>
  <si>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</si>
  <si>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</si>
  <si>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</si>
  <si>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</si>
  <si>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</si>
  <si>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</si>
  <si>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</si>
  <si>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</si>
  <si>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</si>
  <si>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</si>
  <si>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</si>
  <si>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</si>
  <si>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</si>
  <si>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</si>
  <si>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</si>
  <si>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</si>
  <si>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</si>
  <si>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</si>
  <si>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</si>
  <si>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</si>
  <si>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</si>
  <si>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</si>
  <si>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</si>
  <si>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</si>
  <si>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</si>
  <si>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</si>
  <si>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</si>
  <si>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</si>
  <si>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</si>
  <si>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</si>
  <si>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</si>
  <si>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</si>
  <si>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</si>
  <si>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</si>
  <si>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</si>
  <si>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</si>
  <si>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</si>
  <si>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</si>
  <si>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</si>
  <si>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</si>
  <si>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</si>
  <si>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</si>
  <si>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</si>
  <si>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</si>
  <si>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</si>
  <si>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</si>
  <si>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</si>
  <si>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</si>
  <si>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</si>
  <si>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</si>
  <si>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</si>
  <si>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</si>
  <si>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</si>
  <si>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</si>
  <si>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</si>
  <si>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</si>
  <si>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</si>
  <si>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</si>
  <si>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</si>
  <si>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</si>
  <si>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</si>
  <si>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</si>
  <si>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</si>
  <si>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</si>
  <si>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</si>
  <si>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</si>
  <si>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</si>
  <si>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</si>
  <si>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</si>
  <si>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</si>
  <si>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</si>
  <si>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</si>
  <si>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</si>
  <si>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</si>
  <si>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</si>
  <si>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</si>
  <si>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</si>
  <si>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</si>
  <si>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</si>
  <si>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</si>
  <si>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</si>
  <si>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</si>
  <si>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</si>
  <si>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</si>
  <si>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</si>
  <si>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</si>
  <si>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</si>
  <si>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</si>
  <si>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</si>
  <si>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</si>
  <si>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</si>
  <si>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</si>
  <si>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</si>
  <si>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</si>
  <si>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</si>
  <si>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</si>
  <si>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</si>
  <si>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</si>
  <si>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</si>
  <si>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</si>
  <si>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</si>
  <si>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</si>
  <si>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</si>
  <si>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</si>
  <si>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</si>
  <si>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</si>
  <si>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</si>
  <si>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</si>
  <si>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</si>
  <si>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</si>
  <si>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</si>
  <si>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</si>
  <si>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</si>
  <si>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</si>
  <si>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</si>
  <si>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</si>
  <si>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</si>
  <si>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</si>
  <si>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</si>
  <si>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</si>
  <si>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</si>
  <si>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</si>
  <si>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</si>
  <si>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</si>
  <si>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</si>
  <si>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</si>
  <si>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</si>
  <si>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</si>
  <si>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</si>
  <si>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</si>
  <si>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</si>
  <si>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</si>
  <si>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</si>
  <si>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</si>
  <si>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</si>
  <si>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</si>
  <si>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</si>
  <si>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</si>
  <si>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</si>
  <si>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</si>
  <si>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</si>
  <si>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</si>
  <si>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</si>
  <si>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</si>
  <si>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</si>
  <si>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</si>
  <si>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</si>
  <si>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</si>
  <si>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</si>
  <si>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</si>
  <si>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</si>
  <si>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</si>
  <si>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</si>
  <si>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</si>
  <si>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</si>
  <si>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</si>
  <si>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</si>
  <si>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</si>
  <si>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</si>
  <si>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</si>
  <si>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</si>
  <si>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</si>
  <si>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</si>
  <si>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</si>
  <si>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</si>
  <si>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</si>
  <si>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</si>
  <si>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</si>
  <si>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</si>
  <si>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</si>
  <si>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</si>
  <si>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</si>
  <si>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</si>
  <si>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</si>
  <si>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</si>
  <si>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</si>
  <si>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</si>
  <si>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</si>
  <si>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</si>
  <si>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</si>
  <si>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</si>
  <si>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</si>
  <si>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</si>
  <si>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</si>
  <si>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</si>
  <si>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</si>
  <si>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</si>
  <si>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</si>
  <si>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</si>
  <si>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</si>
  <si>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</si>
  <si>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</si>
  <si>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</si>
  <si>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</si>
  <si>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</si>
  <si>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</si>
  <si>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</si>
  <si>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</si>
  <si>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</si>
  <si>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</si>
  <si>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</si>
  <si>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</si>
  <si>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</si>
  <si>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</si>
  <si>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</si>
  <si>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</si>
  <si>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</si>
  <si>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</si>
  <si>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</si>
  <si>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</si>
  <si>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</si>
  <si>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</si>
  <si>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</si>
  <si>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</si>
  <si>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</si>
  <si>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</si>
  <si>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</si>
  <si>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</si>
  <si>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</si>
  <si>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</si>
  <si>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</si>
  <si>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</si>
  <si>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</si>
  <si>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</si>
  <si>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</si>
  <si>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</si>
  <si>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</si>
  <si>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</si>
  <si>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</si>
  <si>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</si>
  <si>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</si>
  <si>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</si>
  <si>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</si>
  <si>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</si>
  <si>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</si>
  <si>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</si>
  <si>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</si>
  <si>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</si>
  <si>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</si>
  <si>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</si>
  <si>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</si>
  <si>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</si>
  <si>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</si>
  <si>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</si>
  <si>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</si>
  <si>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</si>
  <si>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</si>
  <si>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</si>
  <si>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</si>
  <si>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</si>
  <si>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</si>
  <si>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</si>
  <si>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</si>
  <si>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</si>
  <si>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</si>
  <si>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</si>
  <si>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</si>
  <si>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</si>
  <si>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</si>
  <si>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</si>
  <si>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</si>
  <si>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</si>
  <si>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</si>
  <si>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</si>
  <si>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</si>
  <si>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</si>
  <si>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</si>
  <si>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</si>
  <si>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</si>
  <si>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</si>
  <si>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</si>
  <si>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</si>
  <si>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</si>
  <si>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</si>
  <si>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</si>
  <si>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</si>
  <si>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</si>
  <si>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</si>
  <si>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</si>
  <si>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</si>
  <si>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</si>
  <si>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</si>
  <si>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</si>
  <si>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</si>
  <si>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</si>
  <si>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</si>
  <si>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</si>
  <si>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</si>
  <si>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</si>
  <si>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</si>
  <si>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</si>
  <si>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</si>
  <si>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</si>
  <si>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</si>
  <si>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</si>
  <si>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</si>
  <si>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</si>
  <si>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</si>
  <si>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</si>
  <si>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</si>
  <si>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</si>
  <si>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</si>
  <si>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</si>
  <si>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</si>
  <si>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</si>
  <si>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</si>
  <si>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</si>
  <si>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</si>
  <si>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</si>
  <si>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</si>
  <si>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</si>
  <si>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</si>
  <si>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</si>
  <si>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</si>
  <si>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</si>
  <si>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</si>
  <si>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</si>
  <si>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</si>
  <si>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</si>
  <si>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</si>
  <si>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</si>
  <si>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</si>
  <si>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</si>
  <si>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</si>
  <si>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</si>
  <si>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</si>
  <si>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</si>
  <si>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</si>
  <si>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</si>
  <si>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</si>
  <si>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</si>
  <si>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</si>
  <si>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</si>
  <si>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</si>
  <si>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</si>
  <si>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</si>
  <si>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</si>
  <si>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</si>
  <si>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</si>
  <si>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</si>
  <si>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</si>
  <si>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</si>
  <si>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</si>
  <si>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</si>
  <si>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</si>
  <si>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</si>
  <si>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</si>
  <si>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</si>
  <si>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</si>
  <si>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</si>
  <si>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</si>
  <si>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</si>
  <si>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</si>
  <si>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</si>
  <si>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</si>
  <si>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</si>
  <si>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</si>
  <si>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</si>
  <si>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</si>
  <si>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</si>
  <si>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</si>
  <si>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</si>
  <si>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</si>
  <si>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</si>
  <si>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</si>
  <si>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</si>
  <si>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</si>
  <si>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</si>
  <si>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</si>
  <si>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</si>
  <si>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</si>
  <si>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</si>
  <si>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</si>
  <si>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</si>
  <si>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</si>
  <si>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</si>
  <si>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</si>
  <si>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</si>
  <si>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</si>
  <si>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</si>
  <si>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</si>
  <si>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</si>
  <si>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</si>
  <si>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</si>
  <si>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</si>
  <si>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</si>
  <si>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</si>
  <si>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</si>
  <si>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</si>
  <si>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</si>
  <si>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</si>
  <si>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</si>
  <si>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</si>
  <si>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</si>
  <si>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</si>
  <si>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</si>
  <si>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</si>
  <si>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</si>
  <si>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</si>
  <si>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</si>
  <si>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</si>
  <si>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</si>
  <si>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</si>
  <si>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</si>
  <si>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</si>
  <si>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</si>
  <si>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</si>
  <si>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</si>
  <si>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</si>
  <si>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</si>
  <si>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</si>
  <si>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</si>
  <si>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</si>
  <si>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</si>
  <si>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</si>
  <si>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</si>
  <si>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</si>
  <si>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</si>
  <si>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</si>
  <si>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</si>
  <si>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</si>
  <si>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</si>
  <si>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</si>
  <si>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</si>
  <si>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</si>
  <si>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</si>
  <si>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</si>
  <si>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</si>
  <si>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</si>
  <si>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</si>
  <si>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</si>
  <si>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</si>
  <si>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</si>
  <si>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</si>
  <si>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</si>
  <si>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</si>
  <si>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</si>
  <si>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</si>
  <si>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</si>
  <si>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</si>
  <si>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</si>
  <si>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</si>
  <si>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</si>
  <si>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</si>
  <si>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</si>
  <si>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</si>
  <si>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</si>
  <si>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</si>
  <si>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</si>
  <si>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</si>
  <si>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</si>
  <si>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</si>
  <si>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</si>
  <si>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</si>
  <si>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</si>
  <si>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</si>
  <si>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</si>
  <si>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</si>
  <si>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</si>
  <si>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</si>
  <si>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</si>
  <si>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</si>
  <si>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</si>
  <si>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</si>
  <si>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</si>
  <si>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</si>
  <si>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</si>
  <si>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</si>
  <si>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</si>
  <si>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</si>
  <si>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</si>
  <si>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</si>
  <si>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</si>
  <si>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</si>
  <si>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</si>
  <si>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</si>
  <si>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</si>
  <si>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</si>
  <si>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</si>
  <si>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</si>
  <si>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</si>
  <si>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</si>
  <si>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</si>
  <si>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</si>
  <si>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</si>
  <si>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</si>
  <si>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</si>
  <si>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</si>
  <si>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</si>
  <si>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</si>
  <si>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</si>
  <si>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</si>
  <si>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</si>
  <si>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</si>
  <si>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</si>
  <si>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</si>
  <si>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</si>
  <si>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</si>
  <si>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</si>
  <si>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</si>
  <si>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</si>
  <si>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</si>
  <si>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</si>
  <si>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</si>
  <si>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</si>
  <si>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</si>
  <si>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</si>
  <si>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</si>
  <si>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</si>
  <si>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</si>
  <si>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</si>
  <si>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</si>
  <si>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</si>
  <si>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</si>
  <si>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</si>
  <si>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</si>
  <si>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</si>
  <si>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</si>
  <si>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</si>
  <si>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</si>
  <si>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</si>
  <si>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</si>
  <si>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</si>
  <si>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</si>
  <si>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</si>
  <si>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</si>
  <si>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</si>
  <si>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</si>
  <si>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</si>
  <si>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</si>
  <si>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</si>
  <si>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</si>
  <si>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</si>
  <si>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</si>
  <si>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</si>
  <si>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</si>
  <si>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</si>
  <si>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</si>
  <si>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</si>
  <si>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</si>
  <si>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</si>
  <si>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</si>
  <si>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</si>
  <si>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</si>
  <si>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</si>
  <si>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</si>
  <si>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</si>
  <si>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</si>
  <si>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</si>
  <si>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</si>
  <si>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</si>
  <si>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</si>
  <si>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</si>
  <si>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</si>
  <si>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</si>
  <si>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</si>
  <si>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</si>
  <si>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</si>
  <si>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</si>
  <si>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</si>
  <si>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</si>
  <si>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</si>
  <si>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</si>
  <si>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</si>
  <si>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</si>
  <si>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</si>
  <si>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</si>
  <si>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</si>
  <si>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</si>
  <si>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</si>
  <si>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</si>
  <si>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</si>
  <si>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</si>
  <si>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</si>
  <si>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</si>
  <si>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</si>
  <si>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</si>
  <si>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</si>
  <si>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</si>
  <si>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</si>
  <si>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</si>
  <si>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</si>
  <si>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</si>
  <si>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</si>
  <si>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</si>
  <si>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</si>
  <si>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</si>
  <si>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</si>
  <si>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</si>
  <si>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</si>
  <si>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</si>
  <si>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</si>
  <si>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</si>
  <si>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</si>
  <si>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</si>
  <si>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</si>
  <si>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</si>
  <si>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</si>
  <si>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</si>
  <si>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</si>
  <si>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</si>
  <si>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</si>
  <si>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</si>
  <si>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</si>
  <si>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</si>
  <si>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</si>
  <si>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</si>
  <si>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</si>
  <si>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</si>
  <si>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</si>
  <si>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</si>
  <si>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</si>
  <si>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</si>
  <si>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</si>
  <si>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</si>
  <si>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</si>
  <si>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</si>
  <si>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</si>
  <si>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</si>
  <si>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</si>
  <si>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</si>
  <si>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</si>
  <si>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</si>
  <si>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</si>
  <si>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</si>
  <si>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</si>
  <si>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</si>
  <si>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</si>
  <si>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</si>
  <si>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</si>
  <si>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</si>
  <si>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</si>
  <si>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</si>
  <si>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</si>
  <si>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</si>
  <si>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</si>
  <si>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</si>
  <si>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</si>
  <si>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</si>
  <si>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</si>
  <si>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</si>
  <si>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</si>
  <si>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</si>
  <si>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</si>
  <si>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</si>
  <si>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</si>
  <si>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</si>
  <si>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</si>
  <si>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</si>
  <si>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</si>
  <si>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</si>
  <si>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</si>
  <si>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</si>
  <si>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</si>
  <si>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</si>
  <si>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</si>
  <si>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</si>
  <si>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</si>
  <si>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</si>
  <si>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</si>
  <si>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</si>
  <si>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</si>
  <si>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</si>
  <si>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</si>
  <si>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</si>
  <si>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</si>
  <si>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</si>
  <si>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</si>
  <si>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</si>
  <si>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</si>
  <si>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</si>
  <si>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</si>
  <si>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</si>
  <si>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</si>
  <si>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</si>
  <si>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</si>
  <si>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</si>
  <si>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</si>
  <si>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</si>
  <si>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</si>
  <si>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</si>
  <si>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</si>
  <si>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</si>
  <si>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</si>
  <si>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</si>
  <si>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</si>
  <si>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</si>
  <si>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</si>
  <si>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</si>
  <si>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</si>
  <si>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</si>
  <si>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</si>
  <si>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</si>
  <si>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</si>
  <si>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</si>
  <si>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</si>
  <si>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</si>
  <si>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</si>
  <si>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</si>
  <si>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</si>
  <si>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</si>
  <si>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</si>
  <si>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</si>
  <si>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</si>
  <si>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</si>
  <si>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</si>
  <si>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</si>
  <si>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</si>
  <si>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</si>
  <si>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</si>
  <si>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</si>
  <si>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</si>
  <si>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</si>
  <si>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</si>
  <si>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</si>
  <si>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</si>
  <si>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</si>
  <si>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</si>
  <si>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</si>
  <si>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</si>
  <si>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</si>
  <si>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</si>
  <si>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</si>
  <si>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</si>
  <si>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</si>
  <si>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</si>
  <si>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</si>
  <si>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</si>
  <si>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</si>
  <si>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</si>
  <si>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</si>
  <si>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</si>
  <si>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</si>
  <si>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</si>
  <si>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</si>
  <si>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</si>
  <si>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</si>
  <si>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</si>
  <si>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</si>
  <si>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</si>
  <si>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</si>
  <si>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</si>
  <si>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</si>
  <si>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</si>
  <si>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</si>
  <si>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</si>
  <si>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</si>
  <si>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</si>
  <si>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</si>
  <si>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</si>
  <si>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</si>
  <si>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</si>
  <si>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</si>
  <si>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</si>
  <si>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</si>
  <si>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</si>
  <si>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</si>
  <si>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</si>
  <si>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</si>
  <si>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</si>
  <si>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</si>
  <si>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</si>
  <si>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</si>
  <si>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</si>
  <si>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</si>
  <si>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</si>
  <si>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</si>
  <si>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</si>
  <si>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</si>
  <si>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</si>
  <si>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</si>
  <si>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</si>
  <si>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</si>
  <si>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</si>
  <si>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</si>
  <si>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</si>
  <si>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</si>
  <si>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</si>
  <si>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</si>
  <si>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</si>
  <si>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</si>
  <si>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</si>
  <si>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</si>
  <si>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</si>
  <si>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</si>
  <si>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</si>
  <si>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</si>
  <si>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</si>
  <si>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</si>
  <si>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</si>
  <si>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</si>
  <si>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</si>
  <si>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</si>
  <si>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</si>
  <si>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</si>
  <si>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</si>
  <si>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</si>
  <si>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</si>
  <si>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</si>
  <si>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</si>
  <si>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</si>
  <si>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</si>
  <si>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</si>
  <si>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</si>
  <si>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</si>
  <si>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</si>
  <si>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</si>
  <si>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</si>
  <si>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</si>
  <si>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</si>
  <si>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</si>
  <si>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</si>
  <si>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</si>
  <si>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</si>
  <si>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</si>
  <si>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</si>
  <si>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</si>
  <si>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</si>
  <si>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</si>
  <si>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</si>
  <si>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</si>
  <si>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</si>
  <si>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</si>
  <si>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</si>
  <si>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</si>
  <si>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</si>
  <si>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</si>
  <si>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</si>
  <si>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</si>
  <si>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</si>
  <si>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</si>
  <si>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</si>
  <si>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</si>
  <si>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</si>
  <si>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</si>
  <si>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</si>
  <si>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</si>
  <si>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</si>
  <si>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</si>
  <si>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</si>
  <si>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</si>
  <si>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</si>
  <si>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</si>
  <si>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</si>
  <si>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</si>
  <si>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</si>
  <si>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</si>
  <si>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</si>
  <si>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</si>
  <si>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</si>
  <si>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</si>
  <si>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</si>
  <si>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</si>
  <si>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</si>
  <si>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</si>
  <si>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</si>
  <si>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</si>
  <si>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</si>
  <si>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</si>
  <si>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</si>
  <si>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</si>
  <si>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</si>
  <si>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</si>
  <si>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</si>
  <si>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</si>
  <si>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</si>
  <si>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</si>
  <si>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</si>
  <si>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</si>
  <si>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</si>
  <si>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</si>
  <si>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</si>
  <si>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</si>
  <si>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</si>
  <si>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</si>
  <si>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</si>
  <si>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</si>
  <si>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</si>
  <si>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</si>
  <si>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</si>
  <si>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</si>
  <si>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</si>
  <si>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</si>
  <si>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</si>
  <si>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</si>
  <si>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</si>
  <si>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</si>
  <si>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</si>
  <si>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</si>
  <si>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</si>
  <si>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</si>
  <si>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</si>
  <si>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</si>
  <si>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</si>
  <si>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</si>
  <si>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</si>
  <si>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</si>
  <si>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</si>
  <si>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</si>
  <si>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</si>
  <si>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</si>
  <si>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</si>
  <si>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</si>
  <si>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</si>
  <si>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</si>
  <si>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</si>
  <si>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</si>
  <si>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</si>
  <si>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</si>
  <si>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</si>
  <si>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</si>
  <si>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</si>
  <si>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</si>
  <si>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</si>
  <si>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</si>
  <si>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</si>
  <si>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</si>
  <si>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</si>
  <si>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</si>
  <si>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</si>
  <si>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</si>
  <si>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</si>
  <si>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</si>
  <si>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</si>
  <si>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</si>
  <si>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</si>
  <si>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</si>
  <si>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</si>
  <si>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</si>
  <si>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</si>
  <si>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</si>
  <si>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</si>
  <si>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</si>
  <si>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</si>
  <si>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</si>
  <si>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</si>
  <si>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</si>
  <si>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</si>
  <si>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</si>
  <si>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</si>
  <si>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</si>
  <si>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</si>
  <si>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</si>
  <si>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</si>
  <si>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</si>
  <si>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</si>
  <si>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</si>
  <si>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</si>
  <si>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</si>
  <si>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</si>
  <si>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</si>
  <si>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</si>
  <si>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</si>
  <si>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</si>
  <si>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</si>
  <si>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</si>
  <si>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</si>
  <si>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</si>
  <si>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</si>
  <si>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</si>
  <si>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</si>
  <si>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</si>
  <si>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</si>
  <si>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</si>
  <si>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</si>
  <si>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</si>
  <si>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</si>
  <si>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</si>
  <si>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</si>
  <si>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</si>
  <si>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</si>
  <si>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</si>
  <si>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</si>
  <si>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</si>
  <si>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</si>
  <si>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</si>
  <si>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</si>
  <si>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</si>
  <si>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</si>
  <si>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</si>
  <si>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</si>
  <si>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</si>
  <si>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</si>
  <si>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</si>
  <si>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</si>
  <si>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</si>
  <si>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</si>
  <si>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</si>
  <si>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</si>
  <si>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</si>
  <si>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</si>
  <si>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</si>
  <si>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</si>
  <si>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</si>
  <si>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</si>
  <si>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</si>
  <si>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</si>
  <si>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</si>
  <si>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</si>
  <si>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</si>
  <si>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</si>
  <si>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</si>
  <si>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</si>
  <si>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</si>
  <si>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</si>
  <si>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</si>
  <si>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</si>
  <si>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</si>
  <si>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</si>
  <si>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</si>
  <si>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</si>
  <si>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</si>
  <si>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</si>
  <si>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</si>
  <si>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</si>
  <si>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</si>
  <si>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</si>
  <si>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</si>
  <si>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</si>
  <si>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</si>
  <si>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</si>
  <si>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</si>
  <si>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</si>
  <si>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</si>
  <si>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</si>
  <si>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</si>
  <si>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</si>
  <si>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</si>
  <si>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</si>
  <si>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</si>
  <si>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</si>
  <si>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</si>
  <si>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</si>
  <si>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</si>
  <si>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</si>
  <si>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</si>
  <si>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</si>
  <si>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</si>
  <si>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</si>
  <si>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</si>
  <si>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</si>
  <si>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</si>
  <si>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</si>
  <si>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</si>
  <si>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</si>
  <si>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</si>
  <si>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</si>
  <si>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</si>
  <si>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</si>
  <si>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</si>
  <si>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</si>
  <si>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</si>
  <si>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</si>
  <si>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</si>
  <si>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</si>
  <si>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</si>
  <si>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</si>
  <si>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</si>
  <si>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</si>
  <si>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</si>
  <si>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</si>
  <si>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</si>
  <si>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</si>
  <si>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</si>
  <si>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</si>
  <si>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</si>
  <si>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</si>
  <si>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</si>
  <si>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</si>
  <si>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</si>
  <si>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</si>
  <si>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</si>
  <si>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</si>
  <si>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</si>
  <si>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</si>
  <si>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</si>
  <si>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</si>
  <si>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</si>
  <si>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</si>
  <si>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</si>
  <si>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</si>
  <si>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</si>
  <si>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</si>
  <si>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</si>
  <si>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</si>
  <si>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</si>
  <si>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</si>
  <si>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</si>
  <si>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</si>
  <si>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</si>
  <si>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</si>
  <si>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</si>
  <si>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</si>
  <si>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</si>
  <si>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</si>
  <si>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</si>
  <si>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</si>
  <si>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</si>
  <si>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</si>
  <si>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</si>
  <si>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</si>
  <si>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</si>
  <si>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</si>
  <si>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</si>
  <si>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</si>
  <si>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</si>
  <si>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</si>
  <si>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</si>
  <si>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</si>
  <si>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</si>
  <si>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</si>
  <si>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</si>
  <si>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</si>
  <si>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</si>
  <si>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</si>
  <si>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</si>
  <si>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</si>
  <si>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</si>
  <si>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</si>
  <si>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</si>
  <si>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</si>
  <si>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</si>
  <si>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</si>
  <si>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</si>
  <si>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</si>
  <si>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</si>
  <si>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</si>
  <si>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</si>
  <si>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</si>
  <si>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</si>
  <si>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</si>
  <si>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</si>
  <si>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</si>
  <si>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</si>
  <si>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</si>
  <si>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</si>
  <si>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</si>
  <si>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</si>
  <si>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</si>
  <si>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</si>
  <si>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</si>
  <si>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</si>
  <si>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</si>
  <si>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</si>
  <si>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</si>
  <si>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</si>
  <si>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</si>
  <si>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</si>
  <si>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</si>
  <si>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</si>
  <si>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</si>
  <si>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</si>
  <si>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</si>
  <si>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</si>
  <si>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</si>
  <si>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</si>
  <si>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</si>
  <si>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</si>
  <si>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</si>
  <si>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</si>
  <si>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</si>
  <si>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</si>
  <si>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</si>
  <si>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</si>
  <si>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</si>
  <si>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</si>
  <si>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</si>
  <si>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</si>
  <si>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</si>
  <si>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</si>
  <si>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</si>
  <si>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</si>
  <si>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</si>
  <si>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</si>
  <si>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</si>
  <si>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</si>
  <si>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</si>
  <si>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</si>
  <si>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</si>
  <si>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</si>
  <si>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</si>
  <si>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</si>
  <si>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</si>
  <si>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</si>
  <si>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</si>
  <si>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</si>
  <si>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</si>
  <si>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</si>
  <si>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</si>
  <si>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</si>
  <si>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</si>
  <si>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</si>
  <si>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</si>
  <si>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</si>
  <si>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</si>
  <si>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</si>
  <si>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</si>
  <si>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</si>
  <si>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</si>
  <si>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</si>
  <si>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</si>
  <si>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</si>
  <si>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</si>
  <si>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</si>
  <si>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</si>
  <si>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</si>
  <si>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</si>
  <si>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</si>
  <si>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</si>
  <si>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</si>
  <si>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</si>
  <si>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</si>
  <si>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</si>
  <si>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</si>
  <si>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</si>
  <si>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</si>
  <si>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</si>
  <si>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</si>
  <si>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</si>
  <si>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</si>
  <si>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</si>
  <si>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</si>
  <si>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</si>
  <si>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</si>
  <si>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</si>
  <si>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</si>
  <si>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</si>
  <si>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</si>
  <si>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</si>
  <si>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</si>
  <si>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</si>
  <si>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</si>
  <si>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</si>
  <si>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</si>
  <si>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</si>
  <si>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</si>
  <si>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</si>
  <si>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</si>
  <si>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</si>
  <si>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</si>
  <si>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</si>
  <si>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</si>
  <si>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</si>
  <si>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</si>
  <si>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</si>
  <si>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</si>
  <si>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</si>
  <si>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</si>
  <si>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</si>
  <si>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</si>
  <si>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</si>
  <si>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</si>
  <si>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</si>
  <si>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</si>
  <si>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</si>
  <si>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</si>
  <si>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</si>
  <si>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</si>
  <si>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</si>
  <si>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</si>
  <si>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</si>
  <si>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</si>
  <si>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</si>
  <si>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</si>
  <si>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</si>
  <si>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</si>
  <si>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</si>
  <si>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</si>
  <si>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</si>
  <si>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</si>
  <si>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</si>
  <si>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</si>
  <si>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</si>
  <si>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</si>
  <si>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</si>
  <si>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</si>
  <si>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</si>
  <si>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</si>
  <si>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</si>
  <si>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</si>
  <si>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</si>
  <si>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</si>
  <si>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</si>
  <si>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</si>
  <si>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</si>
  <si>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</si>
  <si>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</si>
  <si>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</si>
  <si>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</si>
  <si>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</si>
  <si>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</si>
  <si>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</si>
  <si>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</si>
  <si>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</si>
  <si>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</si>
  <si>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</si>
  <si>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</si>
  <si>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</si>
  <si>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</si>
  <si>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</si>
  <si>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</si>
  <si>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</si>
  <si>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</si>
  <si>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</si>
  <si>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</si>
  <si>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</si>
  <si>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</si>
  <si>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</si>
  <si>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</si>
  <si>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</si>
  <si>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</si>
  <si>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</si>
  <si>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</si>
  <si>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</si>
  <si>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</si>
  <si>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</si>
  <si>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</si>
  <si>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</si>
  <si>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</si>
  <si>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</si>
  <si>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</si>
  <si>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</si>
  <si>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</si>
  <si>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</si>
  <si>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</si>
  <si>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</si>
  <si>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</si>
  <si>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</si>
  <si>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</si>
  <si>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</si>
  <si>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</si>
  <si>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</si>
  <si>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</si>
  <si>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</si>
  <si>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</si>
  <si>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</si>
  <si>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</si>
  <si>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</si>
  <si>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</si>
  <si>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</si>
  <si>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</si>
  <si>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</si>
  <si>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</si>
  <si>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</si>
  <si>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</si>
  <si>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</si>
  <si>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</si>
  <si>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</si>
  <si>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</si>
  <si>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</si>
  <si>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</si>
  <si>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</si>
  <si>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</si>
  <si>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</si>
  <si>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</si>
  <si>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</si>
  <si>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</si>
  <si>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</si>
  <si>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</si>
  <si>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</si>
  <si>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</si>
  <si>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</si>
  <si>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</si>
  <si>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</si>
  <si>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</si>
  <si>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</si>
  <si>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</si>
  <si>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</si>
  <si>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</si>
  <si>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</si>
  <si>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</si>
  <si>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</si>
  <si>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</si>
  <si>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</si>
  <si>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</si>
  <si>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</si>
  <si>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</si>
  <si>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</si>
  <si>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</si>
  <si>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</si>
  <si>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</si>
  <si>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</si>
  <si>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</si>
  <si>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</si>
  <si>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</si>
  <si>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</si>
  <si>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</si>
  <si>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</si>
  <si>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</si>
  <si>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</si>
  <si>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</si>
  <si>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</si>
  <si>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</si>
  <si>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</si>
  <si>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</si>
  <si>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</si>
  <si>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</si>
  <si>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</si>
  <si>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</si>
  <si>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</si>
  <si>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</si>
  <si>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</si>
  <si>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</si>
  <si>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</si>
  <si>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</si>
  <si>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</si>
  <si>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</si>
  <si>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</si>
  <si>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</si>
  <si>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</si>
  <si>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</si>
  <si>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</si>
  <si>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</si>
  <si>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</si>
  <si>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</si>
  <si>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</si>
  <si>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</si>
  <si>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</si>
  <si>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</si>
  <si>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</si>
  <si>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</si>
  <si>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</si>
  <si>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</si>
  <si>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</si>
  <si>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</si>
  <si>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</si>
  <si>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</si>
  <si>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</si>
  <si>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</si>
  <si>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</si>
  <si>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</si>
  <si>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</si>
  <si>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</si>
  <si>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</si>
  <si>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</si>
  <si>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</si>
  <si>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</si>
  <si>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</si>
  <si>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</si>
  <si>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</si>
  <si>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</si>
  <si>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</si>
  <si>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</si>
  <si>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</si>
  <si>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</si>
  <si>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</si>
  <si>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</si>
  <si>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</si>
  <si>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</si>
  <si>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</si>
  <si>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</si>
  <si>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</si>
  <si>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</si>
  <si>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</si>
  <si>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</si>
  <si>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</si>
  <si>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</si>
  <si>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</si>
  <si>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</si>
  <si>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</si>
  <si>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</si>
  <si>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</si>
  <si>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</si>
  <si>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</si>
  <si>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</si>
  <si>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</si>
  <si>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</si>
  <si>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</si>
  <si>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</si>
  <si>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</si>
  <si>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</si>
  <si>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</si>
  <si>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</si>
  <si>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</si>
  <si>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</si>
  <si>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</si>
  <si>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</si>
  <si>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</si>
  <si>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</si>
  <si>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</si>
  <si>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</si>
  <si>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</si>
  <si>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</si>
  <si>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</si>
  <si>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</si>
  <si>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</si>
  <si>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</si>
  <si>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</si>
  <si>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</si>
  <si>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</si>
  <si>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</si>
  <si>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</si>
  <si>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</si>
  <si>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</si>
  <si>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</si>
  <si>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</si>
  <si>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</si>
  <si>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</si>
  <si>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</si>
  <si>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</si>
  <si>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</si>
  <si>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</si>
  <si>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</si>
  <si>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</si>
  <si>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</si>
  <si>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</si>
  <si>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</si>
  <si>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</si>
  <si>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</si>
  <si>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</si>
  <si>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</si>
  <si>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</si>
  <si>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</si>
  <si>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</si>
  <si>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</si>
  <si>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</si>
  <si>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</si>
  <si>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</si>
  <si>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</si>
  <si>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</si>
  <si>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</si>
  <si>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</si>
  <si>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</si>
  <si>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</si>
  <si>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</si>
  <si>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</si>
  <si>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</si>
  <si>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</si>
  <si>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</si>
  <si>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</si>
  <si>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</si>
  <si>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</si>
  <si>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</si>
  <si>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</si>
  <si>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</si>
  <si>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</si>
  <si>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</si>
  <si>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</si>
  <si>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</si>
  <si>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</si>
  <si>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</si>
  <si>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</si>
  <si>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</si>
  <si>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</si>
  <si>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</si>
  <si>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</si>
  <si>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</si>
  <si>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</si>
  <si>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</si>
  <si>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</si>
  <si>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</si>
  <si>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</si>
  <si>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</si>
  <si>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</si>
  <si>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</si>
  <si>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</si>
  <si>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</si>
  <si>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</si>
  <si>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</si>
  <si>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</si>
  <si>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</si>
  <si>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</si>
  <si>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</si>
  <si>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</si>
  <si>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</si>
  <si>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</si>
  <si>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</si>
  <si>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</si>
  <si>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</si>
  <si>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</si>
  <si>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</si>
  <si>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</si>
  <si>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</si>
  <si>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</si>
  <si>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</si>
  <si>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</si>
  <si>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</si>
  <si>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</si>
  <si>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</si>
  <si>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</si>
  <si>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</si>
  <si>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</si>
  <si>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</si>
  <si>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</si>
  <si>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</si>
  <si>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</si>
  <si>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</si>
  <si>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</si>
  <si>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</si>
  <si>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</si>
  <si>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</si>
  <si>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</si>
  <si>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</si>
  <si>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</si>
  <si>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</si>
  <si>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</si>
  <si>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</si>
  <si>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</si>
  <si>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</si>
  <si>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</si>
  <si>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</si>
  <si>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</si>
  <si>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</si>
  <si>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</si>
  <si>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</si>
  <si>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</si>
  <si>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</si>
  <si>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</si>
  <si>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</si>
  <si>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</si>
  <si>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</si>
  <si>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</si>
  <si>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</si>
  <si>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</si>
  <si>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</si>
  <si>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</si>
  <si>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</si>
  <si>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</si>
  <si>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</si>
  <si>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</si>
  <si>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</si>
  <si>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</si>
  <si>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</si>
  <si>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</si>
  <si>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</si>
  <si>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</si>
  <si>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</si>
  <si>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</si>
  <si>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</si>
  <si>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</si>
  <si>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</si>
  <si>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</si>
  <si>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</si>
  <si>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</si>
  <si>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</si>
  <si>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</si>
  <si>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</si>
  <si>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</si>
  <si>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</si>
  <si>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</si>
  <si>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</si>
  <si>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</si>
  <si>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</si>
  <si>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</si>
  <si>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</si>
  <si>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</si>
  <si>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</si>
  <si>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</si>
  <si>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</si>
  <si>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</si>
  <si>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</si>
  <si>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</si>
  <si>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</si>
  <si>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</si>
  <si>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</si>
  <si>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</si>
  <si>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</si>
  <si>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</si>
  <si>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</si>
  <si>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</si>
  <si>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</si>
  <si>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</si>
  <si>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</si>
  <si>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</si>
  <si>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</si>
  <si>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</si>
  <si>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</si>
  <si>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</si>
  <si>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</si>
  <si>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</si>
  <si>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</si>
  <si>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</si>
  <si>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</si>
  <si>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</si>
  <si>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</si>
  <si>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</si>
  <si>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</si>
  <si>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</si>
  <si>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</si>
  <si>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</si>
  <si>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</si>
  <si>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</si>
  <si>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</si>
  <si>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</si>
  <si>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</si>
  <si>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</si>
  <si>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</si>
  <si>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</si>
  <si>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</si>
  <si>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</si>
  <si>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</si>
  <si>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</si>
  <si>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</si>
  <si>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</si>
  <si>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</si>
  <si>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</si>
  <si>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</si>
  <si>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</si>
  <si>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</si>
  <si>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</si>
  <si>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</si>
  <si>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</si>
  <si>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</si>
  <si>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</si>
  <si>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</si>
  <si>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</si>
  <si>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</si>
  <si>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</si>
  <si>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</si>
  <si>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</si>
  <si>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</si>
  <si>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</si>
  <si>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</si>
  <si>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</si>
  <si>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</si>
  <si>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</si>
  <si>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</si>
  <si>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</si>
  <si>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</si>
  <si>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</si>
  <si>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</si>
  <si>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</si>
  <si>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</si>
  <si>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</si>
  <si>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</si>
  <si>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</si>
  <si>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</si>
  <si>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</si>
  <si>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</si>
  <si>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</si>
  <si>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</si>
  <si>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</si>
  <si>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</si>
  <si>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</si>
  <si>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</si>
  <si>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</si>
  <si>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</si>
  <si>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</si>
  <si>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</si>
  <si>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</si>
  <si>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</si>
  <si>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</si>
  <si>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</si>
  <si>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</si>
  <si>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</si>
  <si>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</si>
  <si>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</si>
  <si>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</si>
  <si>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</si>
  <si>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</si>
  <si>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</si>
  <si>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</si>
  <si>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</si>
  <si>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</si>
  <si>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</si>
  <si>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</si>
  <si>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</si>
  <si>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</si>
  <si>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</si>
  <si>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</si>
  <si>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</si>
  <si>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</si>
  <si>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</si>
  <si>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</si>
  <si>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</si>
  <si>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</si>
  <si>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</si>
  <si>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</si>
  <si>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</si>
  <si>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</si>
  <si>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</si>
  <si>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</si>
  <si>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</si>
  <si>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</si>
  <si>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</si>
  <si>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</si>
  <si>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</si>
  <si>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</si>
  <si>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</si>
  <si>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</si>
  <si>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</si>
  <si>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</si>
  <si>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</si>
  <si>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</si>
  <si>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</si>
  <si>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</si>
  <si>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</si>
  <si>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</si>
  <si>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</si>
  <si>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</si>
  <si>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</si>
  <si>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</si>
  <si>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</si>
  <si>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</si>
  <si>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</si>
  <si>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</si>
  <si>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</si>
  <si>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</si>
  <si>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</si>
  <si>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</si>
  <si>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</si>
  <si>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</si>
  <si>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</si>
  <si>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</si>
  <si>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</si>
  <si>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</si>
  <si>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</si>
  <si>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</si>
  <si>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</si>
  <si>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</si>
  <si>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</si>
  <si>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</si>
  <si>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</si>
  <si>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</si>
  <si>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</si>
  <si>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</si>
  <si>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</si>
  <si>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</si>
  <si>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</si>
  <si>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</si>
  <si>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</si>
  <si>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</si>
  <si>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</si>
  <si>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</si>
  <si>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</si>
  <si>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</si>
  <si>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</si>
  <si>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</si>
  <si>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</si>
  <si>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</si>
  <si>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</si>
  <si>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</si>
  <si>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</si>
  <si>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</si>
  <si>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</si>
  <si>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</si>
  <si>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</si>
  <si>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</si>
  <si>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</si>
  <si>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</si>
  <si>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</si>
  <si>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</si>
  <si>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</si>
  <si>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</si>
  <si>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</si>
  <si>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</si>
  <si>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</si>
  <si>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</si>
  <si>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</si>
  <si>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</si>
  <si>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</si>
  <si>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</si>
  <si>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</si>
  <si>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</si>
  <si>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</si>
  <si>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</si>
  <si>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</si>
  <si>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</si>
  <si>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</si>
  <si>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</si>
  <si>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</si>
  <si>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</si>
  <si>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</si>
  <si>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</si>
  <si>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</si>
  <si>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</si>
  <si>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</si>
  <si>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</si>
  <si>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</si>
  <si>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</si>
  <si>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</si>
  <si>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</si>
  <si>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</si>
  <si>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</si>
  <si>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</si>
  <si>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</si>
  <si>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</si>
  <si>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</si>
  <si>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</si>
  <si>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</si>
  <si>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</si>
  <si>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</si>
  <si>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</si>
  <si>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</si>
  <si>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</si>
  <si>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</si>
  <si>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</si>
  <si>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</si>
  <si>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</si>
  <si>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</si>
  <si>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</si>
  <si>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</si>
  <si>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</si>
  <si>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</si>
  <si>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</si>
  <si>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</si>
  <si>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</si>
  <si>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</si>
  <si>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</si>
  <si>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</si>
  <si>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</si>
  <si>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</si>
  <si>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</si>
  <si>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</si>
  <si>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</si>
  <si>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</si>
  <si>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</si>
  <si>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</si>
  <si>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</si>
  <si>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</si>
  <si>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</si>
  <si>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</si>
  <si>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</si>
  <si>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</si>
  <si>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</si>
  <si>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</si>
  <si>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</si>
  <si>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</si>
  <si>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</si>
  <si>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</si>
  <si>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</si>
  <si>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</si>
  <si>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</si>
  <si>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</si>
  <si>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</si>
  <si>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</si>
  <si>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</si>
  <si>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</si>
  <si>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</si>
  <si>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</si>
  <si>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</si>
  <si>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</si>
  <si>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</si>
  <si>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</si>
  <si>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</si>
  <si>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</si>
  <si>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</si>
  <si>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</si>
  <si>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</si>
  <si>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</si>
  <si>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</si>
  <si>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</si>
  <si>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</si>
  <si>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</si>
  <si>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</si>
  <si>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</si>
  <si>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</si>
  <si>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</si>
  <si>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</si>
  <si>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</si>
  <si>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</si>
  <si>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</si>
  <si>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</si>
  <si>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</si>
  <si>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</si>
  <si>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</si>
  <si>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</si>
  <si>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</si>
  <si>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</si>
  <si>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</si>
  <si>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</si>
  <si>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</si>
  <si>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</si>
  <si>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</si>
  <si>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</si>
  <si>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</si>
  <si>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</si>
  <si>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</si>
  <si>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</si>
  <si>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</si>
  <si>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</si>
  <si>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</si>
  <si>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</si>
  <si>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</si>
  <si>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</si>
  <si>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</si>
  <si>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</si>
  <si>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</si>
  <si>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</si>
  <si>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</si>
  <si>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</si>
  <si>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</si>
  <si>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</si>
  <si>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</si>
  <si>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</si>
  <si>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</si>
  <si>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</si>
  <si>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</si>
  <si>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</si>
  <si>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</si>
  <si>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</si>
  <si>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</si>
  <si>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</si>
  <si>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</si>
  <si>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</si>
  <si>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</si>
  <si>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</si>
  <si>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</si>
  <si>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</si>
  <si>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</si>
  <si>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</si>
  <si>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</si>
  <si>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</si>
  <si>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</si>
  <si>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</si>
  <si>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</si>
  <si>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</si>
  <si>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</si>
  <si>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</si>
  <si>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</si>
  <si>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</si>
  <si>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</si>
  <si>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</si>
  <si>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</si>
  <si>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</si>
  <si>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</si>
  <si>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</si>
  <si>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</si>
  <si>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</si>
  <si>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</si>
  <si>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</si>
  <si>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</si>
  <si>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</si>
  <si>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</si>
  <si>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</si>
  <si>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</si>
  <si>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</si>
  <si>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</si>
  <si>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</si>
  <si>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</si>
  <si>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</si>
  <si>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</si>
  <si>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</si>
  <si>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</si>
  <si>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</si>
  <si>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</si>
  <si>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</si>
  <si>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</si>
  <si>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</si>
  <si>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</si>
  <si>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</si>
  <si>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</si>
  <si>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</si>
  <si>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</si>
  <si>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</si>
  <si>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</si>
  <si>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</si>
  <si>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</si>
  <si>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</si>
  <si>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</si>
  <si>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</si>
  <si>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</si>
  <si>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</si>
  <si>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</si>
  <si>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</si>
  <si>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</si>
  <si>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</si>
  <si>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</si>
  <si>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</si>
  <si>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</si>
  <si>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</si>
  <si>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</si>
  <si>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</si>
  <si>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</si>
  <si>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</si>
  <si>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</si>
  <si>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</si>
  <si>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</si>
  <si>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</si>
  <si>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</si>
  <si>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</si>
  <si>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</si>
  <si>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</si>
  <si>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</si>
  <si>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</si>
  <si>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</si>
  <si>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</si>
  <si>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</si>
  <si>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</si>
  <si>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</si>
  <si>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</si>
  <si>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</si>
  <si>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</si>
  <si>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</si>
  <si>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</si>
  <si>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</si>
  <si>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</si>
  <si>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</si>
  <si>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</si>
  <si>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</si>
  <si>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</si>
  <si>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</si>
  <si>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</si>
  <si>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</si>
  <si>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</si>
  <si>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</si>
  <si>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</si>
  <si>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</si>
  <si>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</si>
  <si>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</si>
  <si>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</si>
  <si>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</si>
  <si>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</si>
  <si>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</si>
  <si>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</si>
  <si>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</si>
  <si>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</si>
  <si>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</si>
  <si>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</si>
  <si>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</si>
  <si>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</si>
  <si>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</si>
  <si>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</si>
  <si>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</si>
  <si>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</si>
  <si>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</si>
  <si>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</si>
  <si>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</si>
  <si>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</si>
  <si>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</si>
  <si>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</si>
  <si>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</si>
  <si>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</si>
  <si>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</si>
  <si>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</si>
  <si>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</si>
  <si>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</si>
  <si>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</si>
  <si>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</si>
  <si>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</si>
  <si>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</si>
  <si>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</si>
  <si>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</si>
  <si>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</si>
  <si>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</si>
  <si>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</si>
  <si>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</si>
  <si>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</si>
  <si>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</si>
  <si>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</si>
  <si>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</si>
  <si>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</si>
  <si>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</si>
  <si>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</si>
  <si>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</si>
  <si>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</si>
  <si>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</si>
  <si>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</si>
  <si>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</si>
  <si>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</si>
  <si>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</si>
  <si>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</si>
  <si>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</si>
  <si>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</si>
  <si>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</si>
  <si>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</si>
  <si>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</si>
  <si>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</si>
  <si>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</si>
  <si>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</si>
  <si>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</si>
  <si>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</si>
  <si>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</si>
  <si>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</si>
  <si>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</si>
  <si>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</si>
  <si>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</si>
  <si>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</si>
  <si>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</si>
  <si>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</si>
  <si>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</si>
  <si>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</si>
  <si>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</si>
  <si>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</si>
  <si>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</si>
  <si>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</si>
  <si>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</si>
  <si>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</si>
  <si>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</si>
  <si>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</si>
  <si>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</si>
  <si>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</si>
  <si>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</si>
  <si>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</si>
  <si>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</si>
  <si>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</si>
  <si>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</si>
  <si>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</si>
  <si>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</si>
  <si>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</si>
  <si>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</si>
  <si>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</si>
  <si>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</si>
  <si>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</si>
  <si>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</si>
  <si>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</si>
  <si>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</si>
  <si>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</si>
  <si>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</si>
  <si>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</si>
  <si>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</si>
  <si>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</si>
  <si>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</si>
  <si>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</si>
  <si>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</si>
  <si>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</si>
  <si>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</si>
  <si>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</si>
  <si>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</si>
  <si>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</si>
  <si>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</si>
  <si>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</si>
  <si>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</si>
  <si>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</si>
  <si>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</si>
  <si>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</si>
  <si>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</si>
  <si>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</si>
  <si>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</si>
  <si>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</si>
  <si>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</si>
  <si>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</si>
  <si>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</si>
  <si>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</si>
  <si>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</si>
  <si>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</si>
  <si>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</si>
  <si>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</si>
  <si>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</si>
  <si>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</si>
  <si>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</si>
  <si>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</si>
  <si>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</si>
  <si>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</si>
  <si>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</si>
  <si>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</si>
  <si>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</si>
  <si>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</si>
  <si>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</si>
  <si>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</si>
  <si>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</si>
  <si>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</si>
  <si>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</si>
  <si>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</si>
  <si>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</si>
  <si>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</si>
  <si>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</si>
  <si>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</si>
  <si>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</si>
  <si>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</si>
  <si>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</si>
  <si>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</si>
  <si>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</si>
  <si>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</si>
  <si>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</si>
  <si>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</si>
  <si>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</si>
  <si>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</si>
  <si>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</si>
  <si>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</si>
  <si>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</si>
  <si>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</si>
  <si>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</si>
  <si>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</si>
  <si>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</si>
  <si>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</si>
  <si>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</si>
  <si>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</si>
  <si>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</si>
  <si>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</si>
  <si>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</si>
  <si>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</si>
  <si>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</si>
  <si>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</si>
  <si>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</si>
  <si>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</si>
  <si>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</si>
  <si>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</si>
  <si>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</si>
  <si>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</si>
  <si>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</si>
  <si>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</si>
  <si>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</si>
  <si>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</si>
  <si>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</si>
  <si>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</si>
  <si>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</si>
  <si>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</si>
  <si>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</si>
  <si>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</si>
  <si>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</si>
  <si>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</si>
  <si>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</si>
  <si>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</si>
  <si>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</si>
  <si>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</si>
  <si>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</si>
  <si>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</si>
  <si>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</si>
  <si>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</si>
  <si>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</si>
  <si>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</si>
  <si>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</si>
  <si>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</si>
  <si>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</si>
  <si>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</si>
  <si>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</si>
  <si>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</si>
  <si>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</si>
  <si>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</si>
  <si>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</si>
  <si>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</si>
  <si>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</si>
  <si>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</si>
  <si>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</si>
  <si>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</si>
  <si>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</si>
  <si>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</si>
  <si>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</si>
  <si>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</si>
  <si>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</si>
  <si>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</si>
  <si>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</si>
  <si>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</si>
  <si>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</si>
  <si>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</si>
  <si>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</si>
  <si>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</si>
  <si>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</si>
  <si>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</si>
  <si>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</si>
  <si>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</si>
  <si>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</si>
  <si>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</si>
  <si>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</si>
  <si>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</si>
  <si>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</si>
  <si>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</si>
  <si>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</si>
  <si>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</si>
  <si>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</si>
  <si>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</si>
  <si>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</si>
  <si>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</si>
  <si>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</si>
  <si>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</si>
  <si>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</si>
  <si>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</si>
  <si>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</si>
  <si>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</si>
  <si>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</si>
  <si>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</si>
  <si>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</si>
  <si>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</si>
  <si>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</si>
  <si>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</si>
  <si>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</si>
  <si>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</si>
  <si>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</si>
  <si>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</si>
  <si>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</si>
  <si>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</si>
  <si>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</si>
  <si>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</si>
  <si>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</si>
  <si>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</si>
  <si>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</si>
  <si>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</si>
  <si>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</si>
  <si>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</si>
  <si>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</si>
  <si>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</si>
  <si>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</si>
  <si>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</si>
  <si>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</si>
  <si>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</si>
  <si>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</si>
  <si>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</si>
  <si>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</si>
  <si>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</si>
  <si>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</si>
  <si>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</si>
  <si>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</si>
  <si>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</si>
  <si>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</si>
  <si>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</si>
  <si>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</si>
  <si>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</si>
  <si>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</si>
  <si>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</si>
  <si>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</si>
  <si>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</si>
  <si>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</si>
  <si>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</si>
  <si>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</si>
  <si>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</si>
  <si>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</si>
  <si>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</si>
  <si>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</si>
  <si>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</si>
  <si>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</si>
  <si>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</si>
  <si>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</si>
  <si>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</si>
  <si>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</si>
  <si>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</si>
  <si>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</si>
  <si>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</si>
  <si>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</si>
  <si>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</si>
  <si>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</si>
  <si>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</si>
  <si>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</si>
  <si>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</si>
  <si>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</si>
  <si>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</si>
  <si>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</si>
  <si>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</si>
  <si>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</si>
  <si>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</si>
  <si>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</si>
  <si>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</si>
  <si>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</si>
  <si>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</si>
  <si>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</si>
  <si>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</si>
  <si>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</si>
  <si>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</si>
  <si>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</si>
  <si>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</si>
  <si>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</si>
  <si>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</si>
  <si>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</si>
  <si>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</si>
  <si>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</si>
  <si>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</si>
  <si>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</si>
  <si>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</si>
  <si>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</si>
  <si>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</si>
  <si>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</si>
  <si>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</si>
  <si>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</si>
  <si>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</si>
  <si>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</si>
  <si>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</si>
  <si>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</si>
  <si>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</si>
  <si>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</si>
  <si>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</si>
  <si>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</si>
  <si>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</si>
  <si>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</si>
  <si>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</si>
  <si>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</si>
  <si>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</si>
  <si>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</si>
  <si>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</si>
  <si>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</si>
  <si>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</si>
  <si>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</si>
  <si>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</si>
  <si>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</si>
  <si>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</si>
  <si>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</si>
  <si>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</si>
  <si>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</si>
  <si>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</si>
  <si>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</si>
  <si>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</si>
  <si>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</si>
  <si>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</si>
  <si>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</si>
  <si>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</si>
  <si>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</si>
  <si>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</si>
  <si>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</si>
  <si>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</si>
  <si>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</si>
  <si>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</si>
  <si>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</si>
  <si>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</si>
  <si>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</si>
  <si>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</si>
  <si>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</si>
  <si>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</si>
  <si>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</si>
  <si>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</si>
  <si>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</si>
  <si>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</si>
  <si>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</si>
  <si>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</si>
  <si>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</si>
  <si>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</si>
  <si>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</si>
  <si>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</si>
  <si>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</si>
  <si>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</si>
  <si>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</si>
  <si>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</si>
  <si>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</si>
  <si>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</si>
  <si>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</si>
  <si>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</si>
  <si>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</si>
  <si>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</si>
  <si>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</si>
  <si>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</si>
  <si>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</si>
  <si>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</si>
  <si>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</si>
  <si>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</si>
  <si>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</si>
  <si>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</si>
  <si>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</si>
  <si>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</si>
  <si>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</si>
  <si>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</si>
  <si>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</si>
  <si>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</si>
  <si>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</si>
  <si>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</si>
  <si>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</si>
  <si>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</si>
  <si>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</si>
  <si>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</si>
  <si>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</si>
  <si>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</si>
  <si>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</si>
  <si>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</si>
  <si>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</si>
  <si>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</si>
  <si>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</si>
  <si>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</si>
  <si>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</si>
  <si>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</si>
  <si>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</si>
  <si>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</si>
  <si>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</si>
  <si>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</si>
  <si>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</si>
  <si>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</si>
  <si>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</si>
  <si>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</si>
  <si>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</si>
  <si>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</si>
  <si>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</si>
  <si>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</si>
  <si>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</si>
  <si>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</si>
  <si>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</si>
  <si>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</si>
  <si>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</si>
  <si>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</si>
  <si>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</si>
  <si>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</si>
  <si>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</si>
  <si>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</si>
  <si>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</si>
  <si>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</si>
  <si>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</si>
  <si>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</si>
  <si>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</si>
  <si>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</si>
  <si>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</si>
  <si>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</si>
  <si>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</si>
  <si>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</si>
  <si>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</si>
  <si>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</si>
  <si>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</si>
  <si>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</si>
  <si>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</si>
  <si>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</si>
  <si>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</si>
  <si>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</si>
  <si>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</si>
  <si>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</si>
  <si>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</si>
  <si>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</si>
  <si>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</si>
  <si>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</si>
  <si>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</si>
  <si>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</si>
  <si>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</si>
  <si>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</si>
  <si>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</si>
  <si>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</si>
  <si>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</si>
  <si>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</si>
  <si>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</si>
  <si>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</si>
  <si>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</si>
  <si>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</si>
  <si>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</si>
  <si>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</si>
  <si>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</si>
  <si>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</si>
  <si>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</si>
  <si>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</si>
  <si>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</si>
  <si>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</si>
  <si>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</si>
  <si>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</si>
  <si>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</si>
  <si>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</si>
  <si>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</si>
  <si>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</si>
  <si>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</si>
  <si>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</si>
  <si>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</si>
  <si>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</si>
  <si>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</si>
  <si>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</si>
  <si>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</si>
  <si>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</si>
  <si>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</si>
  <si>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</si>
  <si>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</si>
  <si>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</si>
  <si>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</si>
  <si>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</si>
  <si>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</si>
  <si>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</si>
  <si>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</si>
  <si>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</si>
  <si>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</si>
  <si>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</si>
  <si>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</si>
  <si>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</si>
  <si>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</si>
  <si>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</si>
  <si>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</si>
  <si>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</si>
  <si>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</si>
  <si>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</si>
  <si>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</si>
  <si>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</si>
  <si>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</si>
  <si>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</si>
  <si>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</si>
  <si>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</si>
  <si>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</si>
  <si>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</si>
  <si>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</si>
  <si>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</si>
  <si>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</si>
  <si>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</si>
  <si>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</si>
  <si>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</si>
  <si>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</si>
  <si>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</si>
  <si>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</si>
  <si>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</si>
  <si>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</si>
  <si>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</si>
  <si>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</si>
  <si>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</si>
  <si>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</si>
  <si>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</si>
  <si>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</si>
  <si>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</si>
  <si>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</si>
  <si>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</si>
  <si>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</si>
  <si>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</si>
  <si>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</si>
  <si>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</si>
  <si>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</si>
  <si>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</si>
  <si>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</si>
  <si>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</si>
  <si>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</si>
  <si>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</si>
  <si>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</si>
  <si>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</si>
  <si>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</si>
  <si>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</si>
  <si>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</si>
  <si>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</si>
  <si>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</si>
  <si>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</si>
  <si>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</si>
  <si>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</si>
  <si>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</si>
  <si>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</si>
  <si>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</si>
  <si>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</si>
  <si>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</si>
  <si>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</si>
  <si>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</si>
  <si>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</si>
  <si>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</si>
  <si>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</si>
  <si>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</si>
  <si>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</si>
  <si>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</si>
  <si>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</si>
  <si>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</si>
  <si>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</si>
  <si>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</si>
  <si>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</si>
  <si>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</si>
  <si>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</si>
  <si>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</si>
  <si>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</si>
  <si>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</si>
  <si>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</si>
  <si>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</si>
  <si>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</si>
  <si>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</si>
  <si>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</si>
  <si>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</si>
  <si>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</si>
  <si>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</si>
  <si>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</si>
  <si>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</si>
  <si>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</si>
  <si>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</si>
  <si>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</si>
  <si>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</si>
  <si>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</si>
  <si>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</si>
  <si>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</si>
  <si>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</si>
  <si>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</si>
  <si>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</si>
  <si>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</si>
  <si>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</si>
  <si>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</si>
  <si>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</si>
  <si>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</si>
  <si>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</si>
  <si>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</si>
  <si>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</si>
  <si>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</si>
  <si>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</si>
  <si>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</si>
  <si>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</si>
  <si>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</si>
  <si>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</si>
  <si>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</si>
  <si>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</si>
  <si>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</si>
  <si>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</si>
  <si>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</si>
  <si>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</si>
  <si>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</si>
  <si>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</si>
  <si>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</si>
  <si>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</si>
  <si>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</si>
  <si>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</si>
  <si>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</si>
  <si>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</si>
  <si>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</si>
  <si>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</si>
  <si>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</si>
  <si>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</si>
  <si>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</si>
  <si>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</si>
  <si>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</si>
  <si>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</si>
  <si>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</si>
  <si>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</si>
  <si>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</si>
  <si>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</si>
  <si>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</si>
  <si>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</si>
  <si>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</si>
  <si>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</si>
  <si>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</si>
  <si>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</si>
  <si>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</si>
  <si>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</si>
  <si>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</si>
  <si>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</si>
  <si>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</si>
  <si>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</si>
  <si>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</si>
  <si>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</si>
  <si>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</si>
  <si>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</si>
  <si>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</si>
  <si>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</si>
  <si>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</si>
  <si>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</si>
  <si>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</si>
  <si>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</si>
  <si>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</si>
  <si>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</si>
  <si>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</si>
  <si>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</si>
  <si>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</si>
  <si>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</si>
  <si>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</si>
  <si>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</si>
  <si>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</si>
  <si>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</si>
  <si>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</si>
  <si>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</si>
  <si>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</si>
  <si>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</si>
  <si>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</si>
  <si>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</si>
  <si>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</si>
  <si>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</si>
  <si>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</si>
  <si>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</si>
  <si>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</si>
  <si>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</si>
  <si>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</si>
  <si>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</si>
  <si>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</si>
  <si>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</si>
  <si>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</si>
  <si>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</si>
  <si>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</si>
  <si>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</si>
  <si>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</si>
  <si>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</si>
  <si>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</si>
  <si>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</si>
  <si>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</si>
  <si>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</si>
  <si>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</si>
  <si>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</si>
  <si>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</si>
  <si>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</si>
  <si>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</si>
  <si>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</si>
  <si>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</si>
  <si>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</si>
  <si>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</si>
  <si>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</si>
  <si>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</si>
  <si>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</si>
  <si>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</si>
  <si>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</si>
  <si>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</si>
  <si>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</si>
  <si>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</si>
  <si>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</si>
  <si>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</si>
  <si>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</si>
  <si>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</si>
  <si>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</si>
  <si>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</si>
  <si>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</si>
  <si>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</si>
  <si>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</si>
  <si>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</si>
  <si>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</si>
  <si>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</si>
  <si>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</si>
  <si>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</si>
  <si>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</si>
  <si>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</si>
  <si>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</si>
  <si>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</si>
  <si>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</si>
  <si>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</si>
  <si>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</si>
  <si>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</si>
  <si>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</si>
  <si>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</si>
  <si>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</si>
  <si>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</si>
  <si>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</si>
  <si>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</si>
  <si>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</si>
  <si>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</si>
  <si>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</si>
  <si>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</si>
  <si>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</si>
  <si>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</si>
  <si>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</si>
  <si>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</si>
  <si>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</si>
  <si>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</si>
  <si>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</si>
  <si>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</si>
  <si>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</si>
  <si>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</si>
  <si>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</si>
  <si>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</si>
  <si>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</si>
  <si>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</si>
  <si>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</si>
  <si>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</si>
  <si>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</si>
  <si>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</si>
  <si>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</si>
  <si>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</si>
  <si>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</si>
  <si>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</si>
  <si>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</si>
  <si>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</si>
  <si>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</si>
  <si>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</si>
  <si>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</si>
  <si>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</si>
  <si>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</si>
  <si>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</si>
  <si>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</si>
  <si>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</si>
  <si>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</si>
  <si>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</si>
  <si>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</si>
  <si>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</si>
  <si>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</si>
  <si>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</si>
  <si>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</si>
  <si>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</si>
  <si>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</si>
  <si>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</si>
  <si>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</si>
  <si>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</si>
  <si>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</si>
  <si>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</si>
  <si>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</si>
  <si>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</si>
  <si>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</si>
  <si>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</si>
  <si>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</si>
  <si>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</si>
  <si>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</si>
  <si>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</si>
  <si>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</si>
  <si>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</si>
  <si>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</si>
  <si>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</si>
  <si>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</si>
  <si>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</si>
  <si>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</si>
  <si>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</si>
  <si>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</si>
  <si>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</si>
  <si>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</si>
  <si>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</si>
  <si>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</si>
  <si>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</si>
  <si>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</si>
  <si>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</si>
  <si>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</si>
  <si>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</si>
  <si>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</si>
  <si>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</si>
  <si>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</si>
  <si>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</si>
  <si>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</si>
  <si>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</si>
  <si>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</si>
  <si>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</si>
  <si>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</si>
  <si>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</si>
  <si>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</si>
  <si>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</si>
  <si>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</si>
  <si>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</si>
  <si>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</si>
  <si>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</si>
  <si>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</si>
  <si>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</si>
  <si>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</si>
  <si>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</si>
  <si>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</si>
  <si>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</si>
  <si>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</si>
  <si>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</si>
  <si>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</si>
  <si>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</si>
  <si>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</si>
  <si>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</si>
  <si>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</si>
  <si>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</si>
  <si>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</si>
  <si>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</si>
  <si>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</si>
  <si>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</si>
  <si>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</si>
  <si>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</si>
  <si>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</si>
  <si>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</si>
  <si>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</si>
  <si>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</si>
  <si>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</si>
  <si>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</si>
  <si>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</si>
  <si>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</si>
  <si>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</si>
  <si>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</si>
  <si>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</si>
  <si>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</si>
  <si>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</si>
  <si>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</si>
  <si>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</si>
  <si>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</si>
  <si>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</si>
  <si>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</si>
  <si>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</si>
  <si>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</si>
  <si>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</si>
  <si>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</si>
  <si>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</si>
  <si>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</si>
  <si>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</si>
  <si>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</si>
  <si>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</si>
  <si>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</si>
  <si>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</si>
  <si>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</si>
  <si>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</si>
  <si>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</si>
  <si>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</si>
  <si>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</si>
  <si>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</si>
  <si>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</si>
  <si>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</si>
  <si>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</si>
  <si>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</si>
  <si>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</si>
  <si>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</si>
  <si>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</si>
  <si>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</si>
  <si>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</si>
  <si>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</si>
  <si>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</si>
  <si>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</si>
  <si>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</si>
  <si>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</si>
  <si>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</si>
  <si>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</si>
  <si>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</si>
  <si>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</si>
  <si>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</si>
  <si>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</si>
  <si>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</si>
  <si>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</si>
  <si>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</si>
  <si>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</si>
  <si>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</si>
  <si>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</si>
  <si>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</si>
  <si>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</si>
  <si>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</si>
  <si>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</si>
  <si>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</si>
  <si>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</si>
  <si>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</si>
  <si>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</si>
  <si>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</si>
  <si>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</si>
  <si>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</si>
  <si>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</si>
  <si>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</si>
  <si>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</si>
  <si>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</si>
  <si>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</si>
  <si>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</si>
  <si>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</si>
  <si>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</si>
  <si>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</si>
  <si>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</si>
  <si>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</si>
  <si>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</si>
  <si>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</si>
  <si>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</si>
  <si>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</si>
  <si>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</si>
  <si>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</si>
  <si>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</si>
  <si>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</si>
  <si>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</si>
  <si>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</si>
  <si>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</si>
  <si>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</si>
  <si>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</si>
  <si>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</si>
  <si>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</si>
  <si>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</si>
  <si>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</si>
  <si>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</si>
  <si>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</si>
  <si>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</si>
  <si>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</si>
  <si>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</si>
  <si>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</si>
  <si>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</si>
  <si>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</si>
  <si>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</si>
  <si>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</si>
  <si>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</si>
  <si>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</si>
  <si>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</si>
  <si>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</si>
  <si>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</si>
  <si>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</si>
  <si>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</si>
  <si>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</si>
  <si>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</si>
  <si>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</si>
  <si>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</si>
  <si>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</si>
  <si>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</si>
  <si>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</si>
  <si>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</si>
  <si>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</si>
  <si>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</si>
  <si>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</si>
  <si>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</si>
  <si>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</si>
  <si>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</si>
  <si>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</si>
  <si>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</si>
  <si>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</si>
  <si>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</si>
  <si>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</si>
  <si>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</si>
  <si>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</si>
  <si>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</si>
  <si>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</si>
  <si>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</si>
  <si>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</si>
  <si>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</si>
  <si>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</si>
  <si>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</si>
  <si>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</si>
  <si>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</si>
  <si>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</si>
  <si>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</si>
  <si>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</si>
  <si>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</si>
  <si>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</si>
  <si>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</si>
  <si>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</si>
  <si>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</si>
  <si>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</si>
  <si>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</si>
  <si>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</si>
  <si>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</si>
  <si>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</si>
  <si>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</si>
  <si>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</si>
  <si>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</si>
  <si>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</si>
  <si>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</si>
  <si>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</si>
  <si>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</si>
  <si>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</si>
  <si>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</si>
  <si>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</si>
  <si>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</si>
  <si>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</si>
  <si>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</si>
  <si>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</si>
  <si>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</si>
  <si>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</si>
  <si>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</si>
  <si>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</si>
  <si>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</si>
  <si>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</si>
  <si>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</si>
  <si>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</si>
  <si>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</si>
  <si>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</si>
  <si>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</si>
  <si>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</si>
  <si>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</si>
  <si>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</si>
  <si>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</si>
  <si>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</si>
  <si>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</si>
  <si>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</si>
  <si>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</si>
  <si>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</si>
  <si>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</si>
  <si>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</si>
  <si>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</si>
  <si>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</si>
  <si>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</si>
  <si>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</si>
  <si>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</si>
  <si>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</si>
  <si>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</si>
  <si>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</si>
  <si>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</si>
  <si>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</si>
  <si>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</si>
  <si>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</si>
  <si>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</si>
  <si>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</si>
  <si>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</si>
  <si>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</si>
  <si>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</si>
  <si>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</si>
  <si>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</si>
  <si>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</si>
  <si>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</si>
  <si>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</si>
  <si>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</si>
  <si>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</si>
  <si>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</si>
  <si>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</si>
  <si>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</si>
  <si>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</si>
  <si>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</si>
  <si>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</si>
  <si>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</si>
  <si>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</si>
  <si>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</si>
  <si>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</si>
  <si>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</si>
  <si>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</si>
  <si>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</si>
  <si>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</si>
  <si>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</si>
  <si>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</si>
  <si>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</si>
  <si>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</si>
  <si>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</si>
  <si>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</si>
  <si>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</si>
  <si>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</si>
  <si>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</si>
  <si>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</si>
  <si>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</si>
  <si>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</si>
  <si>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</si>
  <si>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</si>
  <si>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</si>
  <si>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</si>
  <si>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</si>
  <si>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</si>
  <si>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</si>
  <si>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</si>
  <si>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</si>
  <si>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</si>
  <si>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</si>
  <si>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</si>
  <si>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</si>
  <si>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</si>
  <si>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</si>
  <si>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</si>
  <si>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</si>
  <si>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</si>
  <si>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</si>
  <si>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</si>
  <si>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</si>
  <si>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</si>
  <si>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</si>
  <si>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</si>
  <si>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</si>
  <si>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</si>
  <si>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</si>
  <si>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</si>
  <si>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</si>
  <si>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</si>
  <si>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</si>
  <si>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</si>
  <si>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</si>
  <si>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</si>
  <si>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</si>
  <si>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</si>
  <si>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</si>
  <si>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</si>
  <si>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</si>
  <si>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</si>
  <si>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</si>
  <si>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</si>
  <si>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</si>
  <si>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</si>
  <si>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</si>
  <si>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</si>
  <si>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</si>
  <si>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</si>
  <si>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</si>
  <si>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</si>
  <si>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</si>
  <si>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</si>
  <si>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</si>
  <si>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</si>
  <si>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</si>
  <si>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</si>
  <si>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</si>
  <si>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</si>
  <si>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</si>
  <si>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</si>
  <si>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</si>
  <si>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</si>
  <si>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</si>
  <si>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</si>
  <si>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</si>
  <si>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</si>
  <si>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</si>
  <si>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</si>
  <si>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</si>
  <si>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</si>
  <si>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</si>
  <si>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</si>
  <si>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</si>
  <si>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</si>
  <si>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</si>
  <si>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</si>
  <si>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</si>
  <si>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</si>
  <si>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</si>
  <si>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</si>
  <si>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</si>
  <si>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</si>
  <si>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</si>
  <si>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</si>
  <si>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</si>
  <si>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</si>
  <si>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</si>
  <si>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</si>
  <si>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</si>
  <si>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</si>
  <si>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</si>
  <si>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</si>
  <si>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</si>
  <si>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</si>
  <si>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</si>
  <si>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</si>
  <si>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</si>
  <si>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</si>
  <si>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</si>
  <si>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</si>
  <si>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</si>
  <si>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</si>
  <si>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</si>
  <si>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</si>
  <si>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</si>
  <si>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</si>
  <si>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</si>
  <si>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</si>
  <si>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</si>
  <si>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</si>
  <si>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</si>
  <si>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</si>
  <si>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</si>
  <si>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</si>
  <si>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</si>
  <si>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</si>
  <si>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</si>
  <si>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</si>
  <si>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</si>
  <si>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</si>
  <si>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</si>
  <si>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</si>
  <si>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</si>
  <si>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</si>
  <si>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</si>
  <si>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</si>
  <si>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</si>
  <si>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</si>
  <si>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</si>
  <si>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</si>
  <si>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</si>
  <si>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</si>
  <si>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</si>
  <si>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</si>
  <si>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</si>
  <si>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</si>
  <si>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</si>
  <si>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</si>
  <si>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</si>
  <si>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</si>
  <si>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</si>
  <si>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</si>
  <si>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</si>
  <si>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</si>
  <si>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</si>
  <si>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</si>
  <si>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</si>
  <si>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</si>
  <si>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</si>
  <si>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</si>
  <si>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</si>
  <si>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</si>
  <si>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</si>
  <si>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</si>
  <si>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</si>
  <si>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</si>
  <si>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</si>
  <si>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</si>
  <si>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</si>
  <si>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</si>
  <si>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</si>
  <si>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</si>
  <si>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</si>
  <si>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</si>
  <si>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</si>
  <si>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</si>
  <si>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</si>
  <si>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</si>
  <si>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</si>
  <si>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</si>
  <si>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</si>
  <si>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</si>
  <si>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</si>
  <si>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</si>
  <si>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</si>
  <si>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</si>
  <si>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</si>
  <si>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</si>
  <si>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</si>
  <si>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</si>
  <si>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</si>
  <si>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</si>
  <si>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</si>
  <si>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</si>
  <si>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</si>
  <si>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</si>
  <si>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</si>
  <si>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</si>
  <si>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</si>
  <si>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</si>
  <si>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</si>
  <si>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</si>
  <si>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</si>
  <si>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</si>
  <si>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</si>
  <si>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</si>
  <si>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</si>
  <si>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</si>
  <si>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</si>
  <si>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</si>
  <si>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</si>
  <si>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</si>
  <si>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</si>
  <si>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</si>
  <si>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</si>
  <si>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</si>
  <si>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</si>
  <si>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</si>
  <si>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</si>
  <si>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</si>
  <si>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</si>
  <si>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</si>
  <si>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</si>
  <si>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</si>
  <si>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</si>
  <si>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</si>
  <si>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</si>
  <si>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</si>
  <si>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</si>
  <si>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</si>
  <si>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</si>
  <si>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</si>
  <si>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</si>
  <si>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</si>
  <si>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</si>
  <si>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</si>
  <si>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</si>
  <si>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</si>
  <si>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</si>
  <si>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</si>
  <si>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</si>
  <si>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</si>
  <si>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</si>
  <si>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</si>
  <si>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</si>
  <si>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</si>
  <si>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</si>
  <si>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</si>
  <si>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</si>
  <si>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</si>
  <si>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</si>
  <si>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</si>
  <si>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</si>
  <si>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</si>
  <si>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</si>
  <si>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</si>
  <si>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</si>
  <si>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</si>
  <si>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</si>
  <si>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</si>
  <si>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</si>
  <si>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</si>
  <si>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</si>
  <si>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</si>
  <si>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</si>
  <si>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</si>
  <si>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</si>
  <si>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</si>
  <si>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</si>
  <si>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</si>
  <si>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</si>
  <si>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</si>
  <si>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</si>
  <si>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</si>
  <si>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</si>
  <si>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</si>
  <si>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</si>
  <si>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</si>
  <si>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</si>
  <si>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</si>
  <si>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</si>
  <si>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</si>
  <si>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</si>
  <si>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</si>
  <si>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</si>
  <si>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</si>
  <si>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</si>
  <si>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</si>
  <si>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</si>
  <si>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</si>
  <si>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</si>
  <si>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</si>
  <si>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</si>
  <si>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</si>
  <si>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</si>
  <si>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</si>
  <si>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</si>
  <si>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</si>
  <si>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</si>
  <si>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</si>
  <si>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</si>
  <si>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</si>
  <si>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</si>
  <si>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</si>
  <si>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</si>
  <si>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</si>
  <si>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</si>
  <si>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</si>
  <si>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</si>
  <si>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</si>
  <si>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</si>
  <si>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</si>
  <si>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</si>
  <si>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</si>
  <si>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</si>
  <si>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</si>
  <si>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</si>
  <si>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</si>
  <si>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</si>
  <si>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</si>
  <si>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</si>
  <si>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</si>
  <si>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</si>
  <si>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</si>
  <si>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</si>
  <si>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</si>
  <si>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</si>
  <si>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</si>
  <si>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</si>
  <si>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</si>
  <si>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</si>
  <si>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</si>
  <si>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</si>
  <si>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</si>
  <si>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</si>
  <si>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</si>
  <si>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</si>
  <si>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</si>
  <si>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</si>
  <si>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</si>
  <si>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</si>
  <si>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</si>
  <si>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</si>
  <si>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</si>
  <si>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</si>
  <si>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</si>
  <si>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</si>
  <si>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</si>
  <si>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</si>
  <si>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</si>
  <si>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</si>
  <si>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</si>
  <si>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</si>
  <si>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</si>
  <si>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</si>
  <si>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</si>
  <si>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</si>
  <si>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</si>
  <si>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</si>
  <si>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</si>
  <si>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</si>
  <si>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</si>
  <si>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</si>
  <si>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</si>
  <si>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</si>
  <si>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</si>
  <si>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</si>
  <si>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</si>
  <si>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</si>
  <si>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</si>
  <si>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</si>
  <si>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</si>
  <si>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</si>
  <si>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</si>
  <si>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</si>
  <si>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</si>
  <si>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</si>
  <si>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</si>
  <si>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</si>
  <si>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</si>
  <si>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</si>
  <si>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</si>
  <si>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</si>
  <si>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</si>
  <si>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</si>
  <si>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</si>
  <si>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</si>
  <si>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</si>
  <si>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</si>
  <si>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</si>
  <si>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</si>
  <si>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</si>
  <si>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</si>
  <si>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</si>
  <si>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</si>
  <si>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</si>
  <si>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</si>
  <si>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</si>
  <si>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</si>
  <si>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</si>
  <si>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</si>
  <si>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</si>
  <si>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</si>
  <si>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</si>
  <si>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</si>
  <si>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</si>
  <si>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</si>
  <si>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</si>
  <si>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</si>
  <si>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</si>
  <si>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</si>
  <si>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</si>
  <si>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</si>
  <si>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</si>
  <si>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</si>
  <si>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</si>
  <si>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</si>
  <si>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</si>
  <si>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</si>
  <si>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</si>
  <si>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</si>
  <si>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</si>
  <si>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</si>
  <si>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</si>
  <si>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</si>
  <si>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</si>
  <si>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</si>
  <si>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</si>
  <si>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</si>
  <si>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</si>
  <si>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</si>
  <si>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</si>
  <si>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</si>
  <si>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</si>
  <si>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</si>
  <si>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</si>
  <si>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</si>
  <si>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</si>
  <si>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</si>
  <si>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</si>
  <si>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</si>
  <si>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</si>
  <si>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</si>
  <si>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</si>
  <si>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</si>
  <si>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</si>
  <si>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</si>
  <si>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</si>
  <si>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</si>
  <si>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</si>
  <si>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</si>
  <si>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</si>
  <si>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</si>
  <si>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</si>
  <si>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</si>
  <si>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</si>
  <si>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</si>
  <si>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</si>
  <si>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</si>
  <si>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</si>
  <si>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</si>
  <si>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</si>
  <si>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</si>
  <si>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</si>
  <si>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</si>
  <si>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</si>
  <si>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</si>
  <si>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</si>
  <si>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</si>
  <si>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</si>
  <si>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</si>
  <si>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</si>
  <si>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</si>
  <si>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</si>
  <si>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</si>
  <si>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</si>
  <si>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</si>
  <si>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</si>
  <si>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</si>
  <si>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</si>
  <si>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</si>
  <si>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</si>
  <si>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</si>
  <si>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</si>
  <si>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</si>
  <si>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</si>
  <si>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</si>
  <si>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</si>
  <si>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</si>
  <si>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</si>
  <si>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</si>
  <si>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</si>
  <si>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</si>
  <si>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</si>
  <si>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</si>
  <si>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</si>
  <si>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</si>
  <si>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</si>
  <si>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</si>
  <si>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</si>
  <si>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</si>
  <si>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</si>
  <si>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</si>
  <si>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</si>
  <si>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</si>
  <si>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</si>
  <si>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</si>
  <si>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</si>
  <si>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</si>
  <si>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</si>
  <si>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</si>
  <si>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</si>
  <si>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</si>
  <si>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</si>
  <si>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</si>
  <si>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</si>
  <si>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</si>
  <si>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</si>
  <si>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</si>
  <si>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</si>
  <si>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</si>
  <si>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</si>
  <si>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</si>
  <si>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</si>
  <si>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</si>
  <si>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</si>
  <si>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</si>
  <si>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</si>
  <si>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</si>
  <si>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</si>
  <si>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</si>
  <si>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</si>
  <si>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</si>
  <si>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</si>
  <si>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</si>
  <si>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</si>
  <si>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</si>
  <si>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</si>
  <si>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</si>
  <si>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</si>
  <si>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</si>
  <si>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</si>
  <si>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</si>
  <si>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</si>
  <si>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</si>
  <si>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</si>
  <si>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</si>
  <si>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</si>
  <si>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</si>
  <si>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</si>
  <si>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</si>
  <si>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</si>
  <si>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</si>
  <si>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</si>
  <si>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</si>
  <si>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</si>
  <si>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</si>
  <si>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</si>
  <si>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</si>
  <si>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</si>
  <si>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</si>
  <si>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</si>
  <si>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</si>
  <si>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</si>
  <si>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</si>
  <si>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</si>
  <si>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</si>
  <si>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</si>
  <si>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</si>
  <si>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</si>
  <si>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</si>
  <si>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</si>
  <si>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</si>
  <si>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</si>
  <si>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</si>
  <si>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</si>
  <si>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</si>
  <si>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</si>
  <si>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</si>
  <si>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</si>
  <si>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</si>
  <si>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</si>
  <si>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</si>
  <si>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</si>
  <si>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</si>
  <si>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</si>
  <si>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</si>
  <si>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</si>
  <si>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</si>
  <si>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</si>
  <si>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</si>
  <si>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</si>
  <si>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</si>
  <si>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</si>
  <si>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</si>
  <si>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</si>
  <si>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</si>
  <si>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</si>
  <si>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</si>
  <si>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</si>
  <si>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</si>
  <si>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</si>
  <si>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</si>
  <si>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</si>
  <si>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</si>
  <si>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</si>
  <si>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</si>
  <si>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</si>
  <si>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</si>
  <si>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</si>
  <si>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</si>
  <si>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</si>
  <si>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</si>
  <si>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</si>
  <si>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</si>
  <si>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</si>
  <si>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</si>
  <si>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</si>
  <si>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</si>
  <si>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</si>
  <si>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</si>
  <si>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</si>
  <si>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</si>
  <si>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</si>
  <si>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</si>
  <si>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</si>
  <si>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</si>
  <si>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</si>
  <si>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</si>
  <si>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</si>
  <si>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</si>
  <si>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</si>
  <si>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</si>
  <si>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</si>
  <si>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</si>
  <si>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</si>
  <si>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</si>
  <si>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</si>
  <si>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</si>
  <si>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</si>
  <si>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</si>
  <si>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</si>
  <si>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</si>
  <si>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</si>
  <si>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</si>
  <si>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</si>
  <si>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</si>
  <si>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</si>
  <si>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</si>
  <si>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</si>
  <si>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</si>
  <si>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</si>
  <si>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</si>
  <si>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</si>
  <si>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</si>
  <si>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</si>
  <si>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</si>
  <si>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</si>
  <si>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</si>
  <si>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</si>
  <si>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</si>
  <si>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</si>
  <si>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</si>
  <si>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</si>
  <si>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</si>
  <si>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</si>
  <si>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</si>
  <si>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</si>
  <si>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</si>
  <si>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</si>
  <si>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</si>
  <si>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</si>
  <si>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</si>
  <si>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</si>
  <si>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</si>
  <si>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</si>
  <si>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</si>
  <si>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</si>
  <si>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</si>
  <si>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</si>
  <si>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</si>
  <si>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</si>
  <si>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</si>
  <si>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</si>
  <si>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</si>
  <si>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</si>
  <si>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</si>
  <si>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</si>
  <si>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</si>
  <si>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</si>
  <si>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</si>
  <si>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</si>
  <si>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</si>
  <si>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</si>
  <si>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</si>
  <si>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</si>
  <si>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</si>
  <si>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</si>
  <si>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</si>
  <si>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</si>
  <si>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</si>
  <si>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</si>
  <si>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</si>
  <si>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</si>
  <si>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</si>
  <si>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</si>
  <si>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</si>
  <si>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</si>
  <si>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</si>
  <si>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</si>
  <si>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</si>
  <si>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</si>
  <si>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</si>
  <si>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</si>
  <si>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</si>
  <si>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</si>
  <si>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</si>
  <si>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</si>
  <si>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</si>
  <si>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</si>
  <si>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</si>
  <si>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</si>
  <si>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</si>
  <si>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</si>
  <si>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</si>
  <si>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</si>
  <si>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</si>
  <si>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</si>
  <si>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</si>
  <si>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</si>
  <si>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</si>
  <si>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</si>
  <si>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</si>
  <si>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</si>
  <si>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</si>
  <si>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</si>
  <si>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</si>
  <si>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</si>
  <si>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</si>
  <si>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</si>
  <si>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</si>
  <si>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</si>
  <si>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</si>
  <si>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</si>
  <si>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</si>
  <si>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</si>
  <si>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</si>
  <si>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</si>
  <si>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</si>
  <si>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</si>
  <si>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</si>
  <si>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</si>
  <si>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</si>
  <si>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</si>
  <si>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</si>
  <si>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</si>
  <si>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</si>
  <si>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</si>
  <si>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</si>
  <si>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</si>
  <si>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</si>
  <si>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</si>
  <si>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</si>
  <si>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</si>
  <si>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</si>
  <si>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</si>
  <si>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</si>
  <si>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</si>
  <si>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</si>
  <si>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</si>
  <si>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</si>
  <si>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</si>
  <si>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</si>
  <si>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</si>
  <si>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</si>
  <si>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</si>
  <si>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</si>
  <si>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</si>
  <si>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</si>
  <si>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</si>
  <si>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</si>
  <si>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</si>
  <si>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</si>
  <si>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</si>
  <si>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</si>
  <si>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</si>
  <si>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</si>
  <si>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</si>
  <si>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</si>
  <si>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</si>
  <si>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</si>
  <si>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</si>
  <si>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</si>
  <si>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</si>
  <si>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</si>
  <si>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</si>
  <si>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</si>
  <si>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</si>
  <si>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</si>
  <si>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</si>
  <si>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</si>
  <si>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</si>
  <si>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</si>
  <si>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</si>
  <si>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</si>
  <si>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</si>
  <si>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</si>
  <si>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</si>
  <si>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</si>
  <si>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</si>
  <si>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</si>
  <si>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</si>
  <si>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</si>
  <si>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</si>
  <si>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</si>
  <si>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</si>
  <si>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</si>
  <si>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</si>
  <si>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</si>
  <si>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</si>
  <si>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</si>
  <si>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</si>
  <si>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</si>
  <si>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</si>
  <si>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</si>
  <si>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</si>
  <si>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</si>
  <si>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</si>
  <si>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</si>
  <si>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</si>
  <si>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</si>
  <si>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</si>
  <si>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</si>
  <si>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</si>
  <si>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</si>
  <si>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</si>
  <si>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</si>
  <si>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</si>
  <si>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</si>
  <si>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</si>
  <si>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</si>
  <si>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</si>
  <si>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</si>
  <si>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</si>
  <si>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</si>
  <si>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</si>
  <si>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</si>
  <si>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</si>
  <si>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</si>
  <si>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</si>
  <si>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</si>
  <si>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</si>
  <si>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</si>
  <si>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</si>
  <si>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</si>
  <si>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</si>
  <si>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</si>
  <si>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</si>
  <si>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</si>
  <si>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</si>
  <si>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</si>
  <si>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</si>
  <si>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</si>
  <si>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</si>
  <si>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</si>
  <si>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</si>
  <si>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</si>
  <si>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</si>
  <si>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</si>
  <si>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</si>
  <si>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</si>
  <si>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</si>
  <si>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</si>
  <si>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</si>
  <si>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</si>
  <si>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</si>
  <si>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</si>
  <si>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</si>
  <si>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</si>
  <si>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</si>
  <si>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</si>
  <si>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</si>
  <si>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</si>
  <si>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</si>
  <si>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</si>
  <si>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</si>
  <si>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</si>
  <si>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</si>
  <si>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</si>
  <si>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</si>
  <si>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</si>
  <si>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</si>
  <si>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</si>
  <si>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</si>
  <si>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</si>
  <si>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</si>
  <si>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</si>
  <si>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</si>
  <si>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</si>
  <si>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</si>
  <si>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</si>
  <si>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</si>
  <si>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</si>
  <si>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</si>
  <si>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</si>
  <si>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</si>
  <si>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</si>
  <si>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</si>
  <si>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</si>
  <si>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</si>
  <si>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</si>
  <si>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</si>
  <si>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</si>
  <si>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</si>
  <si>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</si>
  <si>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</si>
  <si>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</si>
  <si>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</si>
  <si>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</si>
  <si>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</si>
  <si>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</si>
  <si>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</si>
  <si>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</si>
  <si>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</si>
  <si>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</si>
  <si>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</si>
  <si>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</si>
  <si>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</si>
  <si>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</si>
  <si>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</si>
  <si>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</si>
  <si>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</si>
  <si>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</si>
  <si>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</si>
  <si>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</si>
  <si>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</si>
  <si>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</si>
  <si>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</si>
  <si>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</si>
  <si>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</si>
  <si>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</si>
  <si>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</si>
  <si>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</si>
  <si>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</si>
  <si>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</si>
  <si>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</si>
  <si>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</si>
  <si>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</si>
  <si>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</si>
  <si>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</si>
  <si>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</si>
  <si>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</si>
  <si>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</si>
  <si>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</si>
  <si>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</si>
  <si>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</si>
  <si>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</si>
  <si>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</si>
  <si>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</si>
  <si>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</si>
  <si>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</si>
  <si>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</si>
  <si>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</si>
  <si>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</si>
  <si>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</si>
  <si>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</si>
  <si>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</si>
  <si>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</si>
  <si>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</si>
  <si>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</si>
  <si>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</si>
  <si>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</si>
  <si>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</si>
  <si>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</si>
  <si>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</si>
  <si>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</si>
  <si>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</si>
  <si>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</si>
  <si>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</si>
  <si>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</si>
  <si>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</si>
  <si>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</si>
  <si>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</si>
  <si>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</si>
  <si>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</si>
  <si>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</si>
  <si>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</si>
  <si>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</si>
  <si>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</si>
  <si>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</si>
  <si>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</si>
  <si>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</si>
  <si>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</si>
  <si>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</si>
  <si>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</si>
  <si>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</si>
  <si>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</si>
  <si>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</si>
  <si>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</si>
  <si>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</si>
  <si>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</si>
  <si>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</si>
  <si>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</si>
  <si>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</si>
  <si>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</si>
  <si>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</si>
  <si>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</si>
  <si>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</si>
  <si>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</si>
  <si>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</si>
  <si>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</si>
  <si>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</si>
  <si>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</si>
  <si>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</si>
  <si>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</si>
  <si>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</si>
  <si>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</si>
  <si>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</si>
  <si>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</si>
  <si>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</si>
  <si>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</si>
  <si>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</si>
  <si>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</si>
  <si>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</si>
  <si>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</si>
  <si>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</si>
  <si>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</si>
  <si>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</si>
  <si>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</si>
  <si>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</si>
  <si>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</si>
  <si>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</si>
  <si>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</si>
  <si>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</si>
  <si>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</si>
  <si>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</si>
  <si>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</si>
  <si>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</si>
  <si>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</si>
  <si>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</si>
  <si>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</si>
  <si>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</si>
  <si>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</si>
  <si>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</si>
  <si>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</si>
  <si>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</si>
  <si>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</si>
  <si>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</si>
  <si>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</si>
  <si>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</si>
  <si>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</si>
  <si>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</si>
  <si>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</si>
  <si>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</si>
  <si>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</si>
  <si>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</si>
  <si>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</si>
  <si>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</si>
  <si>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</si>
  <si>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</si>
  <si>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</si>
  <si>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</si>
  <si>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</si>
  <si>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</si>
  <si>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</si>
  <si>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</si>
  <si>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</si>
  <si>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</si>
  <si>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</si>
  <si>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</si>
  <si>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</si>
  <si>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</si>
  <si>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</si>
  <si>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</si>
  <si>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</si>
  <si>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</si>
  <si>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</si>
  <si>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</si>
  <si>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</si>
  <si>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</si>
  <si>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</si>
  <si>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</si>
  <si>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</si>
  <si>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</si>
  <si>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</si>
  <si>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</si>
  <si>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</si>
  <si>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</si>
  <si>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</si>
  <si>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</si>
  <si>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</si>
  <si>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</si>
  <si>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</si>
  <si>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</si>
  <si>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</si>
  <si>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</si>
  <si>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</si>
  <si>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</si>
  <si>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</si>
  <si>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</si>
  <si>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</si>
  <si>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</si>
  <si>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</si>
  <si>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</si>
  <si>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</si>
  <si>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</si>
  <si>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</si>
  <si>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</si>
  <si>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</si>
  <si>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</si>
  <si>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</si>
  <si>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</si>
  <si>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</si>
  <si>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</si>
  <si>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</si>
  <si>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</si>
  <si>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</si>
  <si>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</si>
  <si>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</si>
  <si>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</si>
  <si>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</si>
  <si>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</si>
  <si>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</si>
  <si>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</si>
  <si>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</si>
  <si>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</si>
  <si>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</si>
  <si>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</si>
  <si>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</si>
  <si>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</si>
  <si>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</si>
  <si>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</si>
  <si>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</si>
  <si>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</si>
  <si>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</si>
  <si>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</si>
  <si>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</si>
  <si>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</si>
  <si>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</si>
  <si>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</si>
  <si>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</si>
  <si>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</si>
  <si>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</si>
  <si>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</si>
  <si>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</si>
  <si>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</si>
  <si>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</si>
  <si>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</si>
  <si>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</si>
  <si>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</si>
  <si>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</si>
  <si>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</si>
  <si>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</si>
  <si>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</si>
  <si>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</si>
  <si>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</si>
  <si>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</si>
  <si>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</si>
  <si>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</si>
  <si>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</si>
  <si>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</si>
  <si>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</si>
  <si>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</si>
  <si>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</si>
  <si>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</si>
  <si>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</si>
  <si>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</si>
  <si>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</si>
  <si>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</si>
  <si>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</si>
  <si>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</si>
  <si>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</si>
  <si>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</si>
  <si>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</si>
  <si>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</si>
  <si>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</si>
  <si>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</si>
  <si>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</si>
  <si>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</si>
  <si>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</si>
  <si>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</si>
  <si>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</si>
  <si>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</si>
  <si>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</si>
  <si>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</si>
  <si>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</si>
  <si>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</si>
  <si>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</si>
  <si>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</si>
  <si>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</si>
  <si>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</si>
  <si>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</si>
  <si>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</si>
  <si>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</si>
  <si>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</si>
  <si>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</si>
  <si>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</si>
  <si>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</si>
  <si>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</si>
  <si>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</si>
  <si>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</si>
  <si>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</si>
  <si>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</si>
  <si>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</si>
  <si>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</si>
  <si>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</si>
  <si>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</si>
  <si>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</si>
  <si>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</si>
  <si>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</si>
  <si>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</si>
  <si>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</si>
  <si>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</si>
  <si>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</si>
  <si>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</si>
  <si>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</si>
  <si>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</si>
  <si>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</si>
  <si>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</si>
  <si>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</si>
  <si>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</si>
  <si>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</si>
  <si>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</si>
  <si>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</si>
  <si>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</si>
  <si>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</si>
  <si>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</si>
  <si>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</si>
  <si>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</si>
  <si>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</si>
  <si>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</si>
  <si>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</si>
  <si>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</si>
  <si>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</si>
  <si>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</si>
  <si>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</si>
  <si>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</si>
  <si>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</si>
  <si>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</si>
  <si>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</si>
  <si>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</si>
  <si>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</si>
  <si>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</si>
  <si>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</si>
  <si>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</si>
  <si>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</si>
  <si>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</si>
  <si>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</si>
  <si>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</si>
  <si>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</si>
  <si>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</si>
  <si>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</si>
  <si>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</si>
  <si>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</si>
  <si>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</si>
  <si>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</si>
  <si>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</si>
  <si>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</si>
  <si>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</si>
  <si>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</si>
  <si>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</si>
  <si>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</si>
  <si>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</si>
  <si>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</si>
  <si>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</si>
  <si>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</si>
  <si>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</si>
  <si>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</si>
  <si>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</si>
  <si>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</si>
  <si>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</si>
  <si>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</si>
  <si>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</si>
  <si>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</si>
  <si>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</si>
  <si>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</si>
  <si>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</si>
  <si>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</si>
  <si>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</si>
  <si>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</si>
  <si>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</si>
  <si>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</si>
  <si>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</si>
  <si>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</si>
  <si>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</si>
  <si>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</si>
  <si>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</si>
  <si>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</si>
  <si>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</si>
  <si>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</si>
  <si>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</si>
  <si>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</si>
  <si>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</si>
  <si>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</si>
  <si>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</si>
  <si>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</si>
  <si>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</si>
  <si>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</si>
  <si>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</si>
  <si>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</si>
  <si>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</si>
  <si>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</si>
  <si>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</si>
  <si>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</si>
  <si>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</si>
  <si>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</si>
  <si>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</si>
  <si>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</si>
  <si>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</si>
  <si>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</si>
  <si>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</si>
  <si>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</si>
  <si>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</si>
  <si>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</si>
  <si>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</si>
  <si>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</si>
  <si>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</si>
  <si>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</si>
  <si>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</si>
  <si>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</si>
  <si>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</si>
  <si>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</si>
  <si>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</si>
  <si>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</si>
  <si>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</si>
  <si>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</si>
  <si>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</si>
  <si>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</si>
  <si>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</si>
  <si>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</si>
  <si>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</si>
  <si>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</si>
  <si>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</si>
  <si>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</si>
  <si>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</si>
  <si>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</si>
  <si>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</si>
  <si>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</si>
  <si>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</si>
  <si>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</si>
  <si>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</si>
  <si>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</si>
  <si>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</si>
  <si>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</si>
  <si>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</si>
  <si>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</si>
  <si>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</si>
  <si>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</si>
  <si>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</si>
  <si>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</si>
  <si>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</si>
  <si>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</si>
  <si>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</si>
  <si>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</si>
  <si>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</si>
  <si>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</si>
  <si>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</si>
  <si>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</si>
  <si>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</si>
  <si>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</si>
  <si>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</si>
  <si>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</si>
  <si>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</si>
  <si>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</si>
  <si>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</si>
  <si>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</si>
  <si>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</si>
  <si>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</si>
  <si>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</si>
  <si>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</si>
  <si>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</si>
  <si>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</si>
  <si>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</si>
  <si>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</si>
  <si>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</si>
  <si>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</si>
  <si>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</si>
  <si>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</si>
  <si>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</si>
  <si>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</si>
  <si>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</si>
  <si>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</si>
  <si>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</si>
  <si>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</si>
  <si>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</si>
  <si>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</si>
  <si>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</si>
  <si>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</si>
  <si>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</si>
  <si>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</si>
  <si>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</si>
  <si>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</si>
  <si>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</si>
  <si>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</si>
  <si>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</si>
  <si>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</si>
  <si>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</si>
  <si>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</si>
  <si>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</si>
  <si>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</si>
  <si>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</si>
  <si>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</si>
  <si>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</si>
  <si>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</si>
  <si>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</si>
  <si>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</si>
  <si>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</si>
  <si>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</si>
  <si>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</si>
  <si>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</si>
  <si>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</si>
  <si>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</si>
  <si>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</si>
  <si>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</si>
  <si>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</si>
  <si>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</si>
  <si>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</si>
  <si>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</si>
  <si>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</si>
  <si>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</si>
  <si>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</si>
  <si>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</si>
  <si>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</si>
  <si>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</si>
  <si>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</si>
  <si>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</si>
  <si>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</si>
  <si>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</si>
  <si>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</si>
  <si>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</si>
  <si>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</si>
  <si>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</si>
  <si>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</si>
  <si>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</si>
  <si>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</si>
  <si>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</si>
  <si>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</si>
  <si>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</si>
  <si>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</si>
  <si>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</si>
  <si>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</si>
  <si>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</si>
  <si>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</si>
  <si>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</si>
  <si>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</si>
  <si>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</si>
  <si>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</si>
  <si>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</si>
  <si>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</si>
  <si>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</si>
  <si>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</si>
  <si>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</si>
  <si>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</si>
  <si>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</si>
  <si>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</si>
  <si>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</si>
  <si>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</si>
  <si>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</si>
  <si>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</si>
  <si>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</si>
  <si>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</si>
  <si>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</si>
  <si>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</si>
  <si>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</si>
  <si>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</si>
  <si>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</si>
  <si>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</si>
  <si>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</si>
  <si>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</si>
  <si>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</si>
  <si>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</si>
  <si>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</si>
  <si>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</si>
  <si>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</si>
  <si>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</si>
  <si>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</si>
  <si>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</si>
  <si>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</si>
  <si>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</si>
  <si>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</si>
  <si>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</si>
  <si>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</si>
  <si>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</si>
  <si>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</si>
  <si>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</si>
  <si>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</si>
  <si>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</si>
  <si>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</si>
  <si>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</si>
  <si>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</si>
  <si>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</si>
  <si>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</si>
  <si>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</si>
  <si>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</si>
  <si>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</si>
  <si>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</si>
  <si>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</si>
  <si>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</si>
  <si>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</si>
  <si>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</si>
  <si>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</si>
  <si>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</si>
  <si>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</si>
  <si>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</si>
  <si>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</si>
  <si>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</si>
  <si>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</si>
  <si>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</si>
  <si>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</si>
  <si>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</si>
  <si>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</si>
  <si>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</si>
  <si>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</si>
  <si>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</si>
  <si>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</si>
  <si>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</si>
  <si>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</si>
  <si>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</si>
  <si>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</si>
  <si>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</si>
  <si>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</si>
  <si>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</si>
  <si>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</si>
  <si>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</si>
  <si>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</si>
  <si>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</si>
  <si>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</si>
  <si>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</si>
  <si>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</si>
  <si>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</si>
  <si>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</si>
  <si>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</si>
  <si>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</si>
  <si>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</si>
  <si>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</si>
  <si>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</si>
  <si>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</si>
  <si>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</si>
  <si>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</si>
  <si>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</si>
  <si>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</si>
  <si>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</si>
  <si>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</si>
  <si>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</si>
  <si>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</si>
  <si>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</si>
  <si>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</si>
  <si>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</si>
  <si>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</si>
  <si>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</si>
  <si>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</si>
  <si>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</si>
  <si>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</si>
  <si>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</si>
  <si>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</si>
  <si>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</si>
  <si>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</si>
  <si>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</si>
  <si>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</si>
  <si>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</si>
  <si>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</si>
  <si>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</si>
  <si>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</si>
  <si>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</si>
  <si>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</si>
  <si>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</si>
  <si>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</si>
  <si>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</si>
  <si>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</si>
  <si>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</si>
  <si>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</si>
  <si>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</si>
  <si>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</si>
  <si>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</si>
  <si>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</si>
  <si>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</si>
  <si>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</si>
  <si>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</si>
  <si>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</si>
  <si>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</si>
  <si>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</si>
  <si>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</si>
  <si>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</si>
  <si>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</si>
  <si>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</si>
  <si>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</si>
  <si>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</si>
  <si>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</si>
  <si>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</si>
  <si>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</si>
  <si>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</si>
  <si>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</si>
  <si>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</si>
  <si>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</si>
  <si>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</si>
  <si>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</si>
  <si>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</si>
  <si>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</si>
  <si>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</si>
  <si>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</si>
  <si>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</si>
  <si>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</si>
  <si>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</si>
  <si>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</si>
  <si>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</si>
  <si>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</si>
  <si>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</si>
  <si>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</si>
  <si>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</si>
  <si>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</si>
  <si>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</si>
  <si>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</si>
  <si>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</si>
  <si>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</si>
  <si>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</si>
  <si>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</si>
  <si>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</si>
  <si>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</si>
  <si>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</si>
  <si>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</si>
  <si>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</si>
  <si>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</si>
  <si>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</si>
  <si>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</si>
  <si>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</si>
  <si>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</si>
  <si>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</si>
  <si>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</si>
  <si>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</si>
  <si>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</si>
  <si>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</si>
  <si>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</si>
  <si>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</si>
  <si>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</si>
  <si>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</si>
  <si>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</si>
  <si>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</si>
  <si>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</si>
  <si>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</si>
  <si>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</si>
  <si>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</si>
  <si>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</si>
  <si>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</si>
  <si>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</si>
  <si>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</si>
  <si>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</si>
  <si>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</si>
  <si>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</si>
  <si>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</si>
  <si>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</si>
  <si>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</si>
  <si>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</si>
  <si>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</si>
  <si>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</si>
  <si>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</si>
  <si>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</si>
  <si>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</si>
  <si>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</si>
  <si>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</si>
  <si>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</si>
  <si>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</si>
  <si>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</si>
  <si>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</si>
  <si>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</si>
  <si>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</si>
  <si>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</si>
  <si>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</si>
  <si>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</si>
  <si>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</si>
  <si>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</si>
  <si>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</si>
  <si>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</si>
  <si>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</si>
  <si>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</si>
  <si>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</si>
  <si>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</si>
  <si>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</si>
  <si>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</si>
  <si>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</si>
  <si>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</si>
  <si>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</si>
  <si>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</si>
  <si>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</si>
  <si>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</si>
  <si>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</si>
  <si>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</si>
  <si>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</si>
  <si>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</si>
  <si>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</si>
  <si>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</si>
  <si>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</si>
  <si>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</si>
  <si>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</si>
  <si>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</si>
  <si>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</si>
  <si>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</si>
  <si>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</si>
  <si>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</si>
  <si>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</si>
  <si>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</si>
  <si>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</si>
  <si>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</si>
  <si>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</si>
  <si>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</si>
  <si>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</si>
  <si>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</si>
  <si>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</si>
  <si>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</si>
  <si>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</si>
  <si>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</si>
  <si>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</si>
  <si>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</si>
  <si>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</si>
  <si>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</si>
  <si>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</si>
  <si>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</si>
  <si>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</si>
  <si>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</si>
  <si>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</si>
  <si>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</si>
  <si>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</si>
  <si>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</si>
  <si>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</si>
  <si>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</si>
  <si>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</si>
  <si>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</si>
  <si>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</si>
  <si>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</si>
  <si>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</si>
  <si>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</si>
  <si>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</si>
  <si>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</si>
  <si>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</si>
  <si>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</si>
  <si>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</si>
  <si>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</si>
  <si>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</si>
  <si>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</si>
  <si>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</si>
  <si>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</si>
  <si>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</si>
  <si>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</si>
  <si>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</si>
  <si>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</si>
  <si>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</si>
  <si>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</si>
  <si>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</si>
  <si>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</si>
  <si>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</si>
  <si>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</si>
  <si>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</si>
  <si>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</si>
  <si>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</si>
  <si>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</si>
  <si>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</si>
  <si>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</si>
  <si>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</si>
  <si>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</si>
  <si>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</si>
  <si>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</si>
  <si>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</si>
  <si>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</si>
  <si>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</si>
  <si>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</si>
  <si>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</si>
  <si>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</si>
  <si>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</si>
  <si>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</si>
  <si>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</si>
  <si>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</si>
  <si>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</si>
  <si>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</si>
  <si>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</si>
  <si>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</si>
  <si>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</si>
  <si>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</si>
  <si>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</si>
  <si>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</si>
  <si>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</si>
  <si>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</si>
  <si>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</si>
  <si>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</si>
  <si>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</si>
  <si>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</si>
  <si>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</si>
  <si>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</si>
  <si>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</si>
  <si>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</si>
  <si>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</si>
  <si>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</si>
  <si>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</si>
  <si>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</si>
  <si>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</si>
  <si>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</si>
  <si>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</si>
  <si>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</si>
  <si>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</si>
  <si>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</si>
  <si>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</si>
  <si>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</si>
  <si>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</si>
  <si>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</si>
  <si>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</si>
  <si>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</si>
  <si>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</si>
  <si>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</si>
  <si>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</si>
  <si>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</si>
  <si>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</si>
  <si>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</si>
  <si>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</si>
  <si>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</si>
  <si>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</si>
  <si>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</si>
  <si>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</si>
  <si>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</si>
  <si>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</si>
  <si>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</si>
  <si>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</si>
  <si>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</si>
  <si>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</si>
  <si>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</si>
  <si>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</si>
  <si>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</si>
  <si>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</si>
  <si>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</si>
  <si>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</si>
  <si>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</si>
  <si>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</si>
  <si>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</si>
  <si>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</si>
  <si>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</si>
  <si>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</si>
  <si>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</si>
  <si>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</si>
  <si>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</si>
  <si>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</si>
  <si>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</si>
  <si>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</si>
  <si>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</si>
  <si>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</si>
  <si>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</si>
  <si>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</si>
  <si>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</si>
  <si>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</si>
  <si>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</si>
  <si>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</si>
  <si>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</si>
  <si>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</si>
  <si>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</si>
  <si>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</si>
  <si>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</si>
  <si>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</si>
  <si>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</si>
  <si>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</si>
  <si>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</si>
  <si>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</si>
  <si>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</si>
  <si>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</si>
  <si>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</si>
  <si>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</si>
  <si>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</si>
  <si>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</si>
  <si>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</si>
  <si>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</si>
  <si>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</si>
  <si>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</si>
  <si>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</si>
  <si>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</si>
  <si>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</si>
  <si>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</si>
  <si>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</si>
  <si>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</si>
  <si>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</si>
  <si>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</si>
  <si>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</si>
  <si>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</si>
  <si>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</si>
  <si>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</si>
  <si>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</si>
  <si>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</si>
  <si>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</si>
  <si>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</si>
  <si>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</si>
  <si>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</si>
  <si>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</si>
  <si>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</si>
  <si>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</si>
  <si>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</si>
  <si>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</si>
  <si>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</si>
  <si>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</si>
  <si>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</si>
  <si>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</si>
  <si>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</si>
  <si>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</si>
  <si>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</si>
  <si>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</si>
  <si>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</si>
  <si>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</si>
  <si>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</si>
  <si>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</si>
  <si>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</si>
  <si>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</si>
  <si>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</si>
  <si>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</si>
  <si>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</si>
  <si>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</si>
  <si>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</si>
  <si>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</si>
  <si>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</si>
  <si>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</si>
  <si>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</si>
  <si>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</si>
  <si>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</si>
  <si>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</si>
  <si>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</si>
  <si>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</si>
  <si>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</si>
  <si>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</si>
  <si>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</si>
  <si>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</si>
  <si>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</si>
  <si>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</si>
  <si>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</si>
  <si>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</si>
  <si>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</si>
  <si>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</si>
  <si>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</si>
  <si>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</si>
  <si>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</si>
  <si>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</si>
  <si>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</si>
  <si>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</si>
  <si>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</si>
  <si>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</si>
  <si>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</si>
  <si>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</si>
  <si>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</si>
  <si>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</si>
  <si>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</si>
  <si>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</si>
  <si>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</si>
  <si>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</si>
  <si>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</si>
  <si>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</si>
  <si>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</si>
  <si>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</si>
  <si>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</si>
  <si>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</si>
  <si>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</si>
  <si>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</si>
  <si>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</si>
  <si>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</si>
  <si>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</si>
  <si>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</si>
  <si>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</si>
  <si>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</si>
  <si>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</si>
  <si>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</si>
  <si>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</si>
  <si>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</si>
  <si>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</si>
  <si>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</si>
  <si>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</si>
  <si>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</si>
  <si>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</si>
  <si>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</si>
  <si>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</si>
  <si>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</si>
  <si>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</si>
  <si>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</si>
  <si>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</si>
  <si>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</si>
  <si>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</si>
  <si>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</si>
  <si>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</si>
  <si>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</si>
  <si>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</si>
  <si>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</si>
  <si>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</si>
  <si>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</si>
  <si>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</si>
  <si>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</si>
  <si>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</si>
  <si>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</si>
  <si>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</si>
  <si>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</si>
  <si>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</si>
  <si>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</si>
  <si>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</si>
  <si>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</si>
  <si>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</si>
  <si>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</si>
  <si>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</si>
  <si>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</si>
  <si>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</si>
  <si>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</si>
  <si>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</si>
  <si>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</si>
  <si>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</si>
  <si>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</si>
  <si>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</si>
  <si>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</si>
  <si>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</si>
  <si>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</si>
  <si>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</si>
  <si>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</si>
  <si>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</si>
  <si>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</si>
  <si>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</si>
  <si>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</si>
  <si>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</si>
  <si>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</si>
  <si>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</si>
  <si>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</si>
  <si>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</si>
  <si>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</si>
  <si>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</si>
  <si>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</si>
  <si>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</si>
  <si>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</si>
  <si>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</si>
  <si>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</si>
  <si>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</si>
  <si>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</si>
  <si>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</si>
  <si>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</si>
  <si>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</si>
  <si>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</si>
  <si>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</si>
  <si>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</si>
  <si>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</si>
  <si>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</si>
  <si>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</si>
  <si>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</si>
  <si>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</si>
  <si>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</si>
  <si>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</si>
  <si>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</si>
  <si>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</si>
  <si>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</si>
  <si>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</si>
  <si>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</si>
  <si>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</si>
  <si>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</si>
  <si>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</si>
  <si>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</si>
  <si>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</si>
  <si>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</si>
  <si>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</si>
  <si>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</si>
  <si>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</si>
  <si>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</si>
  <si>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</si>
  <si>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</si>
  <si>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</si>
  <si>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</si>
  <si>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</si>
  <si>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</si>
  <si>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</si>
  <si>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</si>
  <si>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</si>
  <si>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</si>
  <si>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</si>
  <si>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</si>
  <si>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</si>
  <si>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</si>
  <si>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</si>
  <si>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</si>
  <si>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</si>
  <si>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</si>
  <si>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</si>
  <si>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</si>
  <si>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</si>
  <si>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</si>
  <si>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</si>
  <si>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</si>
  <si>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</si>
  <si>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</si>
  <si>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</si>
  <si>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</si>
  <si>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</si>
  <si>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</si>
  <si>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</si>
  <si>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</si>
  <si>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</si>
  <si>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</si>
  <si>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</si>
  <si>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</si>
  <si>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</si>
  <si>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</si>
  <si>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</si>
  <si>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</si>
  <si>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</si>
  <si>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</si>
  <si>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</si>
  <si>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</si>
  <si>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</si>
  <si>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</si>
  <si>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</si>
  <si>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</si>
  <si>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</si>
  <si>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</si>
  <si>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</si>
  <si>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</si>
  <si>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</si>
  <si>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</si>
  <si>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</si>
  <si>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</si>
  <si>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</si>
  <si>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</si>
  <si>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</si>
  <si>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</si>
  <si>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</si>
  <si>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</si>
  <si>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</si>
  <si>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</si>
  <si>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</si>
  <si>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</si>
  <si>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</si>
  <si>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</si>
  <si>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</si>
  <si>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</si>
  <si>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</si>
  <si>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</si>
  <si>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</si>
  <si>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</si>
  <si>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</si>
  <si>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</si>
  <si>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</si>
  <si>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</si>
  <si>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</si>
  <si>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</si>
  <si>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</si>
  <si>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</si>
  <si>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</si>
  <si>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</si>
  <si>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</si>
  <si>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</si>
  <si>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</si>
  <si>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</si>
  <si>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</si>
  <si>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</si>
  <si>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</si>
  <si>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</si>
  <si>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</si>
  <si>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</si>
  <si>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</si>
  <si>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</si>
  <si>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</si>
  <si>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</si>
  <si>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</si>
  <si>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</si>
  <si>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</si>
  <si>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</si>
  <si>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</si>
  <si>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</si>
  <si>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</si>
  <si>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</si>
  <si>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</si>
  <si>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</si>
  <si>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</si>
  <si>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</si>
  <si>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</si>
  <si>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</si>
  <si>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</si>
  <si>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</si>
  <si>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</si>
  <si>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</si>
  <si>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</si>
  <si>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</si>
  <si>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</si>
  <si>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</si>
  <si>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</si>
  <si>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</si>
  <si>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</si>
  <si>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</si>
  <si>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</si>
  <si>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</si>
  <si>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</si>
  <si>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</si>
  <si>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</si>
  <si>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</si>
  <si>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</si>
  <si>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</si>
  <si>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</si>
  <si>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</si>
  <si>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</si>
  <si>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</si>
  <si>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</si>
  <si>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</si>
  <si>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</si>
  <si>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</si>
  <si>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</si>
  <si>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</si>
  <si>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</si>
  <si>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</si>
  <si>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</si>
  <si>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</si>
  <si>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</si>
  <si>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</si>
  <si>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</si>
  <si>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</si>
  <si>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</si>
  <si>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</si>
  <si>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</si>
  <si>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</si>
  <si>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</si>
  <si>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</si>
  <si>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</si>
  <si>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</si>
  <si>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</si>
  <si>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</si>
  <si>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</si>
  <si>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</si>
  <si>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</si>
  <si>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</si>
  <si>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</si>
  <si>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</si>
  <si>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</si>
  <si>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</si>
  <si>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</si>
  <si>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</si>
  <si>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</si>
  <si>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</si>
  <si>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</si>
  <si>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</si>
  <si>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</si>
  <si>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</si>
  <si>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</si>
  <si>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</si>
  <si>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</si>
  <si>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</si>
  <si>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</si>
  <si>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</si>
  <si>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</si>
  <si>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</si>
  <si>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</si>
  <si>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</si>
  <si>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</si>
  <si>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</si>
  <si>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</si>
  <si>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</si>
  <si>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</si>
  <si>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</si>
  <si>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</si>
  <si>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</si>
  <si>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</si>
  <si>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</si>
  <si>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</si>
  <si>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</si>
  <si>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</si>
  <si>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</si>
  <si>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</si>
  <si>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</si>
  <si>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</si>
  <si>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</si>
  <si>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</si>
  <si>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</si>
  <si>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</si>
  <si>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</si>
  <si>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</si>
  <si>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</si>
  <si>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</si>
  <si>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</si>
  <si>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</si>
  <si>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</si>
  <si>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</si>
  <si>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</si>
  <si>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</si>
  <si>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</si>
  <si>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</si>
  <si>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</si>
  <si>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</si>
  <si>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</si>
  <si>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</si>
  <si>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</si>
  <si>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</si>
  <si>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</si>
  <si>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</si>
  <si>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</si>
  <si>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</si>
  <si>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</si>
  <si>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</si>
  <si>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</si>
  <si>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</si>
  <si>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</si>
  <si>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</si>
  <si>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</si>
  <si>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</si>
  <si>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</si>
  <si>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</si>
  <si>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</si>
  <si>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</si>
  <si>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</si>
  <si>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</si>
  <si>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</si>
  <si>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</si>
  <si>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</si>
  <si>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</si>
  <si>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</si>
  <si>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</si>
  <si>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</si>
  <si>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</si>
  <si>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</si>
  <si>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</si>
  <si>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</si>
  <si>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</si>
  <si>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</si>
  <si>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</si>
  <si>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</si>
  <si>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</si>
  <si>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</si>
  <si>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</si>
  <si>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</si>
  <si>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</si>
  <si>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</si>
  <si>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</si>
  <si>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</si>
  <si>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</si>
  <si>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</si>
  <si>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</si>
  <si>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</si>
  <si>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</si>
  <si>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</si>
  <si>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</si>
  <si>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</si>
  <si>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</si>
  <si>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</si>
  <si>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</si>
  <si>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</si>
  <si>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</si>
  <si>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</si>
  <si>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</si>
  <si>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</si>
  <si>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</si>
  <si>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</si>
  <si>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</si>
  <si>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</si>
  <si>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</si>
  <si>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</si>
  <si>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</si>
  <si>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</si>
  <si>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</si>
  <si>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</si>
  <si>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</si>
  <si>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</si>
  <si>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</si>
  <si>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</si>
  <si>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</si>
  <si>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</si>
  <si>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</si>
  <si>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</si>
  <si>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</si>
  <si>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</si>
  <si>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</si>
  <si>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</si>
  <si>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</si>
  <si>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</si>
  <si>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</si>
  <si>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</si>
  <si>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</si>
  <si>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</si>
  <si>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</si>
  <si>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</si>
  <si>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</si>
  <si>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</si>
  <si>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</si>
  <si>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</si>
  <si>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</si>
  <si>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</si>
  <si>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</si>
  <si>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</si>
  <si>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</si>
  <si>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</si>
  <si>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</si>
  <si>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</si>
  <si>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</si>
  <si>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</si>
  <si>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</si>
  <si>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</si>
  <si>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</si>
  <si>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</si>
  <si>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</si>
  <si>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</si>
  <si>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</si>
  <si>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</si>
  <si>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</si>
  <si>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</si>
  <si>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</si>
  <si>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</si>
  <si>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</si>
  <si>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</si>
  <si>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</si>
  <si>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</si>
  <si>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</si>
  <si>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</si>
  <si>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</si>
  <si>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</si>
  <si>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</si>
  <si>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</si>
  <si>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</si>
  <si>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</si>
  <si>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</si>
  <si>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</si>
  <si>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</si>
  <si>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</si>
  <si>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</si>
  <si>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</si>
  <si>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</si>
  <si>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</si>
  <si>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</si>
  <si>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</si>
  <si>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</si>
  <si>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</si>
  <si>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</si>
  <si>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</si>
  <si>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</si>
  <si>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</si>
  <si>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</si>
  <si>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</si>
  <si>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</si>
  <si>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</si>
  <si>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</si>
  <si>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</si>
  <si>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</si>
  <si>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</si>
  <si>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</si>
  <si>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</si>
  <si>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</si>
  <si>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</si>
  <si>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</si>
  <si>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</si>
  <si>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</si>
  <si>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</si>
  <si>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</si>
  <si>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</si>
  <si>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</si>
  <si>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</si>
  <si>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</si>
  <si>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</si>
  <si>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</si>
  <si>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</si>
  <si>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</si>
  <si>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</si>
  <si>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</si>
  <si>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</si>
  <si>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</si>
  <si>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</si>
  <si>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</si>
  <si>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</si>
  <si>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</si>
  <si>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</si>
  <si>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</si>
  <si>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</si>
  <si>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</si>
  <si>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</si>
  <si>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</si>
  <si>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</si>
  <si>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</si>
  <si>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</si>
  <si>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</si>
  <si>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</si>
  <si>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</si>
  <si>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</si>
  <si>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</si>
  <si>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</si>
  <si>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</si>
  <si>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</si>
  <si>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</si>
  <si>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</si>
  <si>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</si>
  <si>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</si>
  <si>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</si>
  <si>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</si>
  <si>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</si>
  <si>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</si>
  <si>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</si>
  <si>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</si>
  <si>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</si>
  <si>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</si>
  <si>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</si>
  <si>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</si>
  <si>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</si>
  <si>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</si>
  <si>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</si>
  <si>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</si>
  <si>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</si>
  <si>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</si>
  <si>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</si>
  <si>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</si>
  <si>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</si>
  <si>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</si>
  <si>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</si>
  <si>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</si>
  <si>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</si>
  <si>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</si>
  <si>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</si>
  <si>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</si>
  <si>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</si>
  <si>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</si>
  <si>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</si>
  <si>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</si>
  <si>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</si>
  <si>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</si>
  <si>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</si>
  <si>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</si>
  <si>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</si>
  <si>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</si>
  <si>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</si>
  <si>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</si>
  <si>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</si>
  <si>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</si>
  <si>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</si>
  <si>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</si>
  <si>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</si>
  <si>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</si>
  <si>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</si>
  <si>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</si>
  <si>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</si>
  <si>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</si>
  <si>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</si>
  <si>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</si>
  <si>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</si>
  <si>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</si>
  <si>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</si>
  <si>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</si>
  <si>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</si>
  <si>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</si>
  <si>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</si>
  <si>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</si>
  <si>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</si>
  <si>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</si>
  <si>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</si>
  <si>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</si>
  <si>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</si>
  <si>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</si>
  <si>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</si>
  <si>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</si>
  <si>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</si>
  <si>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</si>
  <si>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</si>
  <si>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</si>
  <si>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</si>
  <si>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</si>
  <si>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</si>
  <si>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</si>
  <si>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</si>
  <si>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</si>
  <si>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</si>
  <si>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</si>
  <si>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</si>
  <si>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</si>
  <si>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</si>
  <si>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</si>
  <si>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</si>
  <si>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</si>
  <si>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</si>
  <si>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</si>
  <si>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</si>
  <si>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</si>
  <si>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</si>
  <si>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</si>
  <si>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</si>
  <si>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</si>
  <si>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</si>
  <si>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</si>
  <si>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</si>
  <si>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</si>
  <si>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</si>
  <si>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</si>
  <si>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</si>
  <si>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</si>
  <si>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</si>
  <si>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</si>
  <si>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</si>
  <si>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</si>
  <si>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</si>
  <si>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</si>
  <si>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</si>
  <si>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</si>
  <si>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</si>
  <si>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</si>
  <si>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</si>
  <si>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</si>
  <si>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</si>
  <si>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</si>
  <si>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</si>
  <si>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</si>
  <si>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</si>
  <si>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</si>
  <si>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</si>
  <si>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</si>
  <si>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</si>
  <si>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</si>
  <si>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</si>
  <si>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</si>
  <si>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</si>
  <si>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</si>
  <si>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</si>
  <si>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</si>
  <si>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</si>
  <si>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</si>
  <si>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</si>
  <si>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</si>
  <si>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</si>
  <si>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</si>
  <si>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</si>
  <si>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</si>
  <si>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</si>
  <si>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</si>
  <si>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</si>
  <si>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</si>
  <si>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</si>
  <si>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</si>
  <si>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</si>
  <si>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</si>
  <si>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</si>
  <si>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</si>
  <si>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</si>
  <si>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</si>
  <si>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</si>
  <si>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</si>
  <si>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</si>
  <si>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</si>
  <si>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</si>
  <si>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</si>
  <si>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</si>
  <si>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</si>
  <si>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</si>
  <si>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</si>
  <si>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</si>
  <si>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</si>
  <si>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</si>
  <si>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</si>
  <si>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</si>
  <si>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</si>
  <si>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</si>
  <si>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</si>
  <si>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</si>
  <si>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</si>
  <si>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</si>
  <si>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</si>
  <si>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</si>
  <si>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</si>
  <si>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</si>
  <si>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</si>
  <si>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</si>
  <si>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</si>
  <si>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</si>
  <si>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</si>
  <si>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</si>
  <si>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</si>
  <si>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</si>
  <si>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</si>
  <si>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</si>
  <si>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</si>
  <si>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</si>
  <si>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</si>
  <si>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</si>
  <si>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</si>
  <si>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</si>
  <si>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</si>
  <si>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</si>
  <si>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</si>
  <si>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</si>
  <si>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</si>
  <si>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</si>
  <si>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</si>
  <si>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</si>
  <si>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</si>
  <si>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</si>
  <si>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</si>
  <si>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</si>
  <si>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</si>
  <si>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</si>
  <si>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</si>
  <si>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</si>
  <si>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</si>
  <si>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</si>
  <si>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</si>
  <si>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</si>
  <si>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</si>
  <si>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</si>
  <si>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</si>
  <si>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</si>
  <si>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</si>
  <si>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</si>
  <si>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</si>
  <si>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</si>
  <si>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</si>
  <si>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</si>
  <si>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</si>
  <si>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</si>
  <si>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</si>
  <si>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</si>
  <si>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</si>
  <si>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</si>
  <si>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</si>
  <si>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</si>
  <si>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</si>
  <si>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</si>
  <si>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</si>
  <si>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</si>
  <si>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</si>
  <si>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</si>
  <si>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</si>
  <si>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</si>
  <si>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</si>
  <si>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</si>
  <si>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</si>
  <si>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</si>
  <si>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</si>
  <si>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</si>
  <si>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</si>
  <si>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</si>
  <si>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</si>
  <si>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</si>
  <si>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</si>
  <si>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</si>
  <si>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</si>
  <si>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</si>
  <si>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</si>
  <si>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</si>
  <si>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</si>
  <si>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</si>
  <si>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</si>
  <si>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</si>
  <si>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</si>
  <si>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</si>
  <si>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</si>
  <si>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</si>
  <si>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</si>
  <si>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</si>
  <si>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</si>
  <si>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</si>
  <si>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</si>
  <si>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</si>
  <si>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</si>
  <si>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</si>
  <si>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</si>
  <si>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</si>
  <si>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</si>
  <si>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</si>
  <si>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</si>
  <si>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</si>
  <si>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</si>
  <si>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</si>
  <si>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</si>
  <si>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</si>
  <si>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</si>
  <si>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</si>
  <si>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</si>
  <si>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</si>
  <si>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</si>
  <si>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</si>
  <si>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</si>
  <si>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</si>
  <si>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</si>
  <si>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</si>
  <si>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</si>
  <si>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</si>
  <si>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</si>
  <si>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</si>
  <si>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</si>
  <si>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</si>
  <si>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</si>
  <si>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</si>
  <si>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</si>
  <si>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</si>
  <si>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</si>
  <si>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</si>
  <si>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</si>
  <si>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</si>
  <si>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</si>
  <si>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</si>
  <si>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</si>
  <si>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</si>
  <si>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</si>
  <si>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</si>
  <si>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</si>
  <si>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</si>
  <si>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</si>
  <si>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</si>
  <si>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</si>
  <si>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</si>
  <si>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</si>
  <si>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</si>
  <si>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</si>
  <si>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</si>
  <si>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</si>
  <si>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</si>
  <si>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</si>
  <si>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</si>
  <si>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</si>
  <si>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</si>
  <si>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</si>
  <si>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</si>
  <si>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</si>
  <si>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</si>
  <si>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</si>
  <si>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</si>
  <si>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</si>
  <si>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</si>
  <si>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</si>
  <si>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</si>
  <si>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</si>
  <si>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</si>
  <si>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</si>
  <si>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</si>
  <si>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</si>
  <si>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</si>
  <si>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</si>
  <si>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</si>
  <si>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</si>
  <si>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</si>
  <si>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</si>
  <si>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</si>
  <si>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</si>
  <si>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</si>
  <si>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</si>
  <si>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</si>
  <si>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</si>
  <si>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</si>
  <si>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</si>
  <si>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</si>
  <si>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</si>
  <si>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</si>
  <si>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</si>
  <si>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</si>
  <si>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</si>
  <si>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</si>
  <si>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</si>
  <si>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</si>
  <si>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</si>
  <si>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</si>
  <si>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</si>
  <si>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</si>
  <si>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</si>
  <si>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</si>
  <si>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</si>
  <si>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</si>
  <si>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</si>
  <si>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</si>
  <si>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</si>
  <si>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</si>
  <si>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</si>
  <si>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</si>
  <si>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</si>
  <si>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</si>
  <si>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</si>
  <si>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</si>
  <si>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</si>
  <si>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</si>
  <si>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</si>
  <si>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</si>
  <si>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</si>
  <si>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</si>
  <si>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</si>
  <si>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</si>
  <si>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</si>
  <si>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</si>
  <si>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</si>
  <si>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</si>
  <si>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</si>
  <si>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</si>
  <si>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</si>
  <si>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</si>
  <si>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</si>
  <si>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</si>
  <si>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</si>
  <si>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</si>
  <si>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</si>
  <si>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</si>
  <si>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</si>
  <si>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</si>
  <si>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</si>
  <si>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</si>
  <si>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</si>
  <si>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</si>
  <si>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</si>
  <si>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</si>
  <si>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</si>
  <si>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</si>
  <si>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</si>
  <si>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</si>
  <si>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</si>
  <si>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</si>
  <si>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</si>
  <si>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</si>
  <si>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</si>
  <si>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</si>
  <si>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</si>
  <si>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</si>
  <si>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</si>
  <si>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</si>
  <si>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</si>
  <si>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</si>
  <si>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</si>
  <si>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</si>
  <si>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</si>
  <si>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</si>
  <si>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</si>
  <si>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</si>
  <si>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</si>
  <si>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</si>
  <si>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</si>
  <si>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</si>
  <si>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</si>
  <si>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</si>
  <si>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</si>
  <si>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</si>
  <si>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</si>
  <si>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</si>
  <si>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</si>
  <si>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</si>
  <si>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</si>
  <si>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</si>
  <si>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</si>
  <si>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</si>
  <si>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</si>
  <si>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</si>
  <si>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</si>
  <si>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</si>
  <si>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</si>
  <si>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</si>
  <si>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</si>
  <si>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</si>
  <si>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</si>
  <si>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</si>
  <si>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</si>
  <si>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</si>
  <si>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</si>
  <si>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</si>
  <si>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</si>
  <si>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</si>
  <si>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</si>
  <si>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</si>
  <si>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</si>
  <si>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</si>
  <si>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</si>
  <si>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</si>
  <si>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</si>
  <si>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</si>
  <si>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</si>
  <si>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</si>
  <si>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</si>
  <si>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</si>
  <si>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</si>
  <si>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</si>
  <si>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</si>
  <si>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</si>
  <si>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</si>
  <si>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</si>
  <si>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</si>
  <si>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</si>
  <si>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</si>
  <si>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</si>
  <si>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</si>
  <si>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</si>
  <si>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</si>
  <si>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</si>
  <si>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</si>
  <si>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</si>
  <si>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</si>
  <si>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</si>
  <si>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</si>
  <si>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</si>
  <si>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</si>
  <si>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</si>
  <si>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</si>
  <si>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</si>
  <si>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</si>
  <si>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</si>
  <si>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</si>
  <si>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</si>
  <si>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</si>
  <si>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</si>
  <si>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</si>
  <si>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</si>
  <si>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</si>
  <si>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</si>
  <si>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</si>
  <si>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</si>
  <si>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</si>
  <si>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</si>
  <si>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</si>
  <si>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</si>
  <si>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</si>
  <si>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</si>
  <si>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</si>
  <si>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</si>
  <si>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</si>
  <si>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</si>
  <si>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</si>
  <si>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</si>
  <si>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</si>
  <si>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</si>
  <si>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</si>
  <si>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</si>
  <si>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</si>
  <si>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</si>
  <si>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</si>
  <si>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</si>
  <si>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</si>
  <si>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</si>
  <si>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</si>
  <si>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</si>
  <si>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</si>
  <si>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</si>
  <si>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</si>
  <si>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</si>
  <si>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</si>
  <si>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</si>
  <si>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</si>
  <si>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</si>
  <si>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</si>
  <si>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</si>
  <si>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</si>
  <si>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</si>
  <si>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</si>
  <si>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</si>
  <si>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</si>
  <si>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</si>
  <si>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</si>
  <si>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</si>
  <si>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</si>
  <si>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</si>
  <si>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</si>
  <si>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</si>
  <si>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</si>
  <si>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</si>
  <si>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</si>
  <si>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</si>
  <si>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</si>
  <si>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</si>
  <si>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</si>
  <si>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</si>
  <si>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</si>
  <si>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</si>
  <si>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</si>
  <si>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</si>
  <si>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</si>
  <si>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</si>
  <si>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</si>
  <si>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</si>
  <si>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</si>
  <si>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</si>
  <si>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</si>
  <si>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</si>
  <si>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</si>
  <si>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</si>
  <si>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</si>
  <si>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</si>
  <si>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</si>
  <si>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</si>
  <si>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</si>
  <si>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</si>
  <si>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</si>
  <si>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</si>
  <si>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</si>
  <si>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</si>
  <si>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</si>
  <si>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</si>
  <si>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</si>
  <si>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</si>
  <si>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</si>
  <si>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</si>
  <si>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</si>
  <si>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</si>
  <si>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</si>
  <si>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</si>
  <si>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</si>
  <si>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</si>
  <si>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</si>
  <si>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</si>
  <si>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</si>
  <si>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</si>
  <si>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</si>
  <si>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</si>
  <si>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</si>
  <si>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</si>
  <si>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</si>
  <si>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</si>
  <si>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</si>
  <si>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</si>
  <si>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</si>
  <si>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</si>
  <si>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</si>
  <si>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</si>
  <si>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</si>
  <si>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</si>
  <si>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</si>
  <si>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</si>
  <si>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</si>
  <si>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</si>
  <si>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</si>
  <si>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</si>
  <si>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</si>
  <si>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</si>
  <si>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</si>
  <si>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</si>
  <si>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</si>
  <si>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</si>
  <si>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</si>
  <si>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</si>
  <si>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</si>
  <si>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</si>
  <si>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</si>
  <si>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</si>
  <si>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</si>
  <si>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</si>
  <si>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</si>
  <si>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</si>
  <si>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</si>
  <si>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</si>
  <si>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</si>
  <si>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</si>
  <si>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</si>
  <si>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</si>
  <si>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</si>
  <si>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</si>
  <si>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</si>
  <si>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</si>
  <si>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</si>
  <si>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</si>
  <si>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</si>
  <si>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</si>
  <si>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</si>
  <si>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</si>
  <si>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</si>
  <si>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</si>
  <si>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</si>
  <si>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</si>
  <si>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</si>
  <si>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</si>
  <si>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</si>
  <si>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</si>
  <si>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</si>
  <si>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</si>
  <si>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</si>
  <si>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</si>
  <si>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</si>
  <si>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</si>
  <si>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</si>
  <si>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</si>
  <si>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</si>
  <si>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</si>
  <si>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</si>
  <si>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</si>
  <si>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</si>
  <si>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</si>
  <si>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</si>
  <si>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</si>
  <si>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</si>
  <si>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</si>
  <si>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</si>
  <si>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</si>
  <si>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</si>
  <si>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</si>
  <si>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</si>
  <si>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</si>
  <si>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</si>
  <si>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</si>
  <si>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</si>
  <si>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</si>
  <si>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</si>
  <si>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</si>
  <si>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</si>
  <si>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</si>
  <si>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</si>
  <si>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</si>
  <si>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</si>
  <si>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</si>
  <si>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</si>
  <si>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</si>
  <si>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</si>
  <si>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</si>
  <si>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</si>
  <si>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</si>
  <si>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</si>
  <si>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</si>
  <si>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</si>
  <si>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</si>
  <si>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</si>
  <si>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</si>
  <si>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</si>
  <si>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</si>
  <si>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</si>
  <si>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</si>
  <si>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</si>
  <si>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</si>
  <si>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</si>
  <si>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</si>
  <si>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</si>
  <si>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</si>
  <si>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</si>
  <si>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</si>
  <si>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</si>
  <si>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</si>
  <si>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</si>
  <si>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</si>
  <si>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</si>
  <si>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</si>
  <si>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</si>
  <si>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</si>
  <si>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</si>
  <si>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</si>
  <si>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</si>
  <si>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</si>
  <si>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</si>
  <si>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</si>
  <si>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</si>
  <si>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</si>
  <si>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</si>
  <si>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</si>
  <si>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</si>
  <si>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</si>
  <si>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</si>
  <si>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</si>
  <si>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</si>
  <si>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</si>
  <si>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</si>
  <si>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</si>
  <si>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</si>
  <si>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</si>
  <si>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</si>
  <si>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</si>
  <si>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</si>
  <si>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</si>
  <si>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</si>
  <si>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</si>
  <si>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</si>
  <si>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</si>
  <si>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</si>
  <si>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</si>
  <si>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</si>
  <si>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</si>
  <si>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</si>
  <si>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</si>
  <si>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</si>
  <si>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</si>
  <si>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</si>
  <si>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</si>
  <si>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</si>
  <si>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</si>
  <si>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</si>
  <si>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</si>
  <si>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</si>
  <si>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</si>
  <si>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</si>
  <si>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</si>
  <si>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</si>
  <si>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</si>
  <si>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</si>
  <si>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</si>
  <si>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</si>
  <si>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</si>
  <si>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</si>
  <si>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</si>
  <si>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</si>
  <si>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</si>
  <si>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</si>
  <si>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</si>
  <si>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</si>
  <si>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</si>
  <si>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</si>
  <si>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</si>
  <si>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</si>
  <si>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</si>
  <si>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</si>
  <si>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</si>
  <si>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</si>
  <si>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</si>
  <si>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</si>
  <si>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</si>
  <si>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</si>
  <si>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</si>
  <si>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</si>
  <si>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</si>
  <si>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</si>
  <si>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</si>
  <si>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</si>
  <si>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</si>
  <si>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</si>
  <si>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</si>
  <si>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</si>
  <si>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</si>
  <si>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</si>
  <si>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</si>
  <si>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</si>
  <si>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</si>
  <si>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</si>
  <si>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</si>
  <si>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</si>
  <si>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</si>
  <si>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</si>
  <si>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</si>
  <si>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</si>
  <si>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</si>
  <si>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</si>
  <si>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</si>
  <si>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</si>
  <si>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</si>
  <si>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</si>
  <si>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</si>
  <si>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</si>
  <si>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</si>
  <si>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</si>
  <si>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</si>
  <si>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</si>
  <si>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</si>
  <si>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</si>
  <si>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</si>
  <si>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</si>
  <si>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</si>
  <si>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</si>
  <si>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</si>
  <si>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</si>
  <si>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</si>
  <si>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</si>
  <si>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</si>
  <si>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</si>
  <si>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</si>
  <si>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</si>
  <si>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</si>
  <si>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</si>
  <si>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</si>
  <si>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</si>
  <si>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</si>
  <si>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</si>
  <si>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</si>
  <si>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</si>
  <si>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</si>
  <si>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</si>
  <si>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</si>
  <si>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</si>
  <si>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</si>
  <si>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</si>
  <si>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</si>
  <si>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</si>
  <si>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</si>
  <si>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</si>
  <si>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</si>
  <si>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</si>
  <si>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</si>
  <si>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</si>
  <si>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</si>
  <si>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</si>
  <si>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</si>
  <si>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</si>
  <si>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</si>
  <si>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</si>
  <si>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</si>
  <si>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</si>
  <si>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</si>
  <si>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</si>
  <si>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</si>
  <si>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</si>
  <si>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</si>
  <si>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</si>
  <si>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</si>
  <si>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</si>
  <si>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</si>
  <si>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</si>
  <si>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</si>
  <si>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</si>
  <si>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</si>
  <si>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</si>
  <si>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</si>
  <si>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</si>
  <si>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</si>
  <si>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</si>
  <si>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</si>
  <si>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</si>
  <si>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</si>
  <si>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</si>
  <si>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</si>
  <si>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</si>
  <si>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</si>
  <si>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</si>
  <si>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</si>
  <si>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</si>
  <si>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</si>
  <si>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</si>
  <si>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</si>
  <si>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</si>
  <si>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</si>
  <si>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</si>
  <si>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</si>
  <si>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</si>
  <si>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</si>
  <si>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</si>
  <si>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</si>
  <si>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</si>
  <si>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</si>
  <si>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</si>
  <si>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</si>
  <si>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</si>
  <si>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</si>
  <si>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</si>
  <si>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</si>
  <si>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</si>
  <si>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</si>
  <si>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</si>
  <si>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</si>
  <si>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</si>
  <si>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</si>
  <si>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</si>
  <si>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</si>
  <si>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</si>
  <si>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</si>
  <si>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</si>
  <si>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</si>
  <si>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</si>
  <si>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</si>
  <si>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</si>
  <si>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</si>
  <si>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</si>
  <si>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</si>
  <si>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</si>
  <si>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</si>
  <si>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</si>
  <si>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</si>
  <si>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</si>
  <si>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</si>
  <si>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</si>
  <si>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</si>
  <si>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</si>
  <si>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</si>
  <si>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</si>
  <si>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</si>
  <si>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</si>
  <si>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</si>
  <si>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</si>
  <si>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</si>
  <si>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</si>
  <si>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</si>
  <si>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</si>
  <si>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</si>
  <si>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</si>
  <si>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</si>
  <si>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</si>
  <si>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</si>
  <si>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</si>
  <si>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</si>
  <si>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</si>
  <si>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</si>
  <si>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</si>
  <si>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</si>
  <si>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</si>
  <si>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</si>
  <si>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</si>
  <si>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</si>
  <si>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</si>
  <si>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</si>
  <si>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</si>
  <si>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</si>
  <si>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</si>
  <si>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</si>
  <si>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</si>
  <si>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</si>
  <si>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</si>
  <si>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</si>
  <si>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</si>
  <si>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</si>
  <si>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</si>
  <si>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</si>
  <si>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</si>
  <si>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</si>
  <si>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</si>
  <si>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</si>
  <si>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</si>
  <si>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</si>
  <si>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</si>
  <si>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</si>
  <si>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</si>
  <si>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</si>
  <si>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</si>
  <si>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</si>
  <si>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</si>
  <si>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</si>
  <si>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</si>
  <si>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</si>
  <si>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</si>
  <si>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</si>
  <si>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</si>
  <si>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</si>
  <si>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</si>
  <si>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</si>
  <si>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</si>
  <si>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</si>
  <si>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</si>
  <si>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</si>
  <si>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</si>
  <si>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</si>
  <si>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</si>
  <si>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</si>
  <si>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</si>
  <si>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</si>
  <si>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</si>
  <si>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</si>
  <si>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</si>
  <si>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</si>
  <si>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</si>
  <si>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</si>
  <si>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</si>
  <si>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</si>
  <si>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</si>
  <si>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</si>
  <si>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</si>
  <si>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</si>
  <si>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</si>
  <si>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</si>
  <si>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</si>
  <si>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</si>
  <si>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</si>
  <si>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</si>
  <si>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</si>
  <si>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</si>
  <si>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</si>
  <si>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</si>
  <si>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</si>
  <si>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</si>
  <si>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</si>
  <si>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</si>
  <si>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</si>
  <si>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</si>
  <si>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</si>
  <si>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</si>
  <si>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</si>
  <si>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</si>
  <si>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</si>
  <si>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</si>
  <si>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</si>
  <si>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</si>
  <si>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</si>
  <si>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</si>
  <si>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</si>
  <si>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</si>
  <si>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</si>
  <si>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</si>
  <si>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</si>
  <si>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</si>
  <si>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</si>
  <si>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</si>
  <si>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</si>
  <si>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</si>
  <si>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</si>
  <si>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</si>
  <si>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</si>
  <si>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</si>
  <si>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</si>
  <si>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</si>
  <si>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</si>
  <si>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</si>
  <si>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</si>
  <si>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</si>
  <si>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</si>
  <si>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</si>
  <si>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</si>
  <si>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</si>
  <si>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</si>
  <si>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</si>
  <si>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</si>
  <si>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</si>
  <si>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</si>
  <si>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</si>
  <si>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</si>
  <si>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</si>
  <si>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</si>
  <si>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</si>
  <si>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</si>
  <si>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</si>
  <si>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</si>
  <si>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</si>
  <si>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</si>
  <si>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</si>
  <si>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</si>
  <si>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</si>
  <si>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</si>
  <si>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</si>
  <si>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</si>
  <si>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</si>
  <si>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</si>
  <si>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</si>
  <si>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</si>
  <si>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</si>
  <si>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</si>
  <si>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</si>
  <si>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</si>
  <si>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</si>
  <si>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</si>
  <si>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</si>
  <si>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</si>
  <si>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</si>
  <si>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</si>
  <si>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</si>
  <si>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</si>
  <si>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</si>
  <si>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</si>
  <si>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</si>
  <si>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</si>
  <si>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</si>
  <si>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</si>
  <si>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</si>
  <si>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</si>
  <si>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</si>
  <si>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</si>
  <si>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</si>
  <si>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</si>
  <si>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</si>
  <si>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</si>
  <si>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</si>
  <si>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</si>
  <si>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</si>
  <si>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</si>
  <si>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</si>
  <si>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</si>
  <si>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</si>
  <si>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</si>
  <si>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</si>
  <si>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</si>
  <si>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</si>
  <si>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</si>
  <si>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</si>
  <si>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</si>
  <si>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</si>
  <si>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</si>
  <si>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</si>
  <si>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</si>
  <si>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</si>
  <si>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</si>
  <si>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</si>
  <si>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</si>
  <si>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</si>
  <si>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</si>
  <si>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</si>
  <si>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</si>
  <si>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</si>
  <si>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</si>
  <si>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</si>
  <si>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</si>
  <si>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</si>
  <si>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</si>
  <si>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</si>
  <si>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</si>
  <si>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</si>
  <si>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</si>
  <si>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</si>
  <si>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</si>
  <si>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</si>
  <si>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</si>
  <si>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</si>
  <si>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</si>
  <si>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</si>
  <si>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</si>
  <si>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</si>
  <si>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</si>
  <si>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</si>
  <si>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</si>
  <si>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</si>
  <si>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</si>
  <si>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</si>
  <si>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</si>
  <si>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</si>
  <si>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</si>
  <si>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</si>
  <si>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</si>
  <si>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</si>
  <si>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</si>
  <si>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</si>
  <si>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</si>
  <si>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</si>
  <si>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</si>
  <si>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</si>
  <si>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</si>
  <si>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</si>
  <si>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</si>
  <si>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</si>
  <si>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</si>
  <si>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</si>
  <si>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</si>
  <si>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</si>
  <si>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</si>
  <si>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</si>
  <si>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</si>
  <si>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</si>
  <si>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</si>
  <si>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</si>
  <si>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</si>
  <si>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</si>
  <si>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</si>
  <si>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</si>
  <si>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</si>
  <si>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</si>
  <si>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</si>
  <si>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</si>
  <si>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</si>
  <si>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</si>
  <si>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</si>
  <si>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</si>
  <si>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</si>
  <si>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</si>
  <si>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</si>
  <si>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</si>
  <si>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</si>
  <si>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</si>
  <si>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</si>
  <si>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</si>
  <si>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</si>
  <si>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</si>
  <si>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</si>
  <si>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</si>
  <si>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</si>
  <si>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</si>
  <si>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</si>
  <si>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</si>
  <si>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</si>
  <si>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</si>
  <si>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</si>
  <si>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</si>
  <si>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</si>
  <si>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</si>
  <si>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</si>
  <si>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</si>
  <si>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</si>
  <si>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</si>
  <si>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</si>
  <si>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</si>
  <si>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</si>
  <si>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</si>
  <si>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</si>
  <si>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</si>
  <si>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</si>
  <si>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</si>
  <si>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</si>
  <si>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</si>
  <si>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</si>
  <si>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</si>
  <si>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</si>
  <si>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</si>
  <si>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</si>
  <si>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</si>
  <si>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</si>
  <si>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</si>
  <si>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</si>
  <si>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</si>
  <si>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</si>
  <si>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</si>
  <si>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</si>
  <si>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</si>
  <si>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</si>
  <si>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</si>
  <si>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</si>
  <si>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</si>
  <si>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</si>
  <si>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</si>
  <si>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</si>
  <si>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</si>
  <si>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</si>
  <si>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</si>
  <si>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</si>
  <si>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</si>
  <si>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</si>
  <si>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</si>
  <si>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</si>
  <si>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</si>
  <si>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</si>
  <si>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</si>
  <si>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</si>
  <si>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</si>
  <si>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</si>
  <si>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</si>
  <si>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</si>
  <si>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</si>
  <si>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</si>
  <si>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</si>
  <si>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</si>
  <si>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</si>
  <si>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</si>
  <si>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</si>
  <si>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</si>
  <si>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</si>
  <si>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</si>
  <si>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</si>
  <si>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</si>
  <si>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</si>
  <si>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</si>
  <si>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</si>
  <si>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</si>
  <si>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</si>
  <si>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</si>
  <si>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</si>
  <si>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</si>
  <si>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</si>
  <si>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</si>
  <si>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</si>
  <si>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</si>
  <si>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</si>
  <si>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</si>
  <si>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</si>
  <si>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</si>
  <si>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</si>
  <si>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</si>
  <si>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</si>
  <si>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</si>
  <si>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</si>
  <si>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</si>
  <si>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</si>
  <si>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</si>
  <si>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</si>
  <si>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</si>
  <si>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</si>
  <si>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</si>
  <si>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</si>
  <si>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</si>
  <si>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</si>
  <si>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</si>
  <si>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</si>
  <si>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</si>
  <si>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</si>
  <si>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</si>
  <si>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</si>
  <si>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</si>
  <si>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</si>
  <si>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</si>
  <si>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</si>
  <si>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</si>
  <si>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</si>
  <si>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</si>
  <si>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</si>
  <si>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</si>
  <si>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</si>
  <si>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</si>
  <si>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</si>
  <si>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</si>
  <si>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</si>
  <si>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</si>
  <si>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</si>
  <si>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</si>
  <si>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</si>
  <si>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</si>
  <si>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</si>
  <si>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</si>
  <si>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</si>
  <si>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</si>
  <si>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</si>
  <si>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</si>
  <si>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</si>
  <si>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</si>
  <si>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</si>
  <si>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</si>
  <si>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</si>
  <si>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</si>
  <si>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</si>
  <si>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</si>
  <si>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</si>
  <si>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</si>
  <si>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</si>
  <si>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</si>
  <si>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</si>
  <si>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</si>
  <si>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</si>
  <si>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</si>
  <si>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</si>
  <si>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</si>
  <si>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</si>
  <si>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</si>
  <si>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</si>
  <si>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</si>
  <si>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</si>
  <si>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</si>
  <si>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</si>
  <si>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</si>
  <si>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</si>
  <si>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</si>
  <si>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</si>
  <si>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</si>
  <si>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</si>
  <si>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</si>
  <si>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</si>
  <si>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</si>
  <si>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</si>
  <si>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</si>
  <si>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</si>
  <si>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</si>
  <si>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</si>
  <si>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</si>
  <si>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</si>
  <si>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</si>
  <si>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</si>
  <si>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</si>
  <si>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</si>
  <si>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</si>
  <si>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</si>
  <si>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</si>
  <si>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</si>
  <si>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</si>
  <si>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</si>
  <si>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</si>
  <si>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</si>
  <si>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</si>
  <si>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</si>
  <si>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</si>
  <si>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</si>
  <si>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</si>
  <si>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</si>
  <si>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</si>
  <si>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</si>
  <si>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</si>
  <si>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</si>
  <si>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</si>
  <si>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</si>
  <si>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</si>
  <si>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</si>
  <si>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</si>
  <si>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</si>
  <si>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</si>
  <si>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</si>
  <si>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</si>
  <si>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</si>
  <si>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</si>
  <si>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</si>
  <si>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</si>
  <si>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</si>
  <si>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</si>
  <si>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</si>
  <si>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</si>
  <si>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</si>
  <si>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</si>
  <si>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</si>
  <si>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</si>
  <si>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</si>
  <si>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</si>
  <si>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</si>
  <si>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</si>
  <si>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</si>
  <si>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</si>
  <si>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</si>
  <si>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</si>
  <si>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</si>
  <si>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</si>
  <si>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</si>
  <si>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</si>
  <si>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</si>
  <si>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</si>
  <si>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</si>
  <si>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</si>
  <si>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</si>
  <si>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</si>
  <si>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</si>
  <si>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</si>
  <si>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</si>
  <si>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</si>
  <si>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</si>
  <si>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</si>
  <si>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</si>
  <si>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</si>
  <si>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</si>
  <si>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</si>
  <si>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</si>
  <si>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</si>
  <si>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</si>
  <si>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</si>
  <si>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</si>
  <si>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</si>
  <si>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</si>
  <si>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</si>
  <si>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</si>
  <si>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</si>
  <si>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</si>
  <si>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</si>
  <si>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</si>
  <si>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</si>
  <si>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</si>
  <si>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</si>
  <si>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</si>
  <si>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</si>
  <si>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</si>
  <si>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</si>
  <si>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</si>
  <si>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</si>
  <si>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</si>
  <si>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</si>
  <si>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</si>
  <si>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</si>
  <si>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</si>
  <si>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</si>
  <si>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</si>
  <si>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</si>
  <si>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</si>
  <si>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</si>
  <si>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</si>
  <si>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</si>
  <si>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</si>
  <si>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</si>
  <si>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</si>
  <si>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</si>
  <si>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</si>
  <si>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</si>
  <si>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</si>
  <si>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</si>
  <si>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</si>
  <si>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</si>
  <si>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</si>
  <si>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</si>
  <si>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</si>
  <si>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</si>
  <si>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</si>
  <si>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</si>
  <si>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</si>
  <si>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</si>
  <si>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</si>
  <si>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</si>
  <si>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</si>
  <si>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</si>
  <si>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</si>
  <si>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</si>
  <si>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</si>
  <si>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</si>
  <si>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</si>
  <si>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</si>
  <si>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</si>
  <si>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</si>
  <si>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</si>
  <si>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</si>
  <si>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</si>
  <si>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</si>
  <si>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</si>
  <si>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</si>
  <si>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</si>
  <si>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</si>
  <si>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</si>
  <si>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</si>
  <si>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</si>
  <si>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</si>
  <si>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</si>
  <si>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</si>
  <si>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</si>
  <si>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</si>
  <si>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</si>
  <si>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</si>
  <si>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</si>
  <si>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</si>
  <si>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</si>
  <si>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</si>
  <si>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</si>
  <si>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</si>
  <si>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</si>
  <si>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</si>
  <si>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</si>
  <si>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</si>
  <si>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</si>
  <si>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</si>
  <si>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</si>
  <si>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</si>
  <si>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</si>
  <si>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</si>
  <si>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</si>
  <si>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</si>
  <si>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</si>
  <si>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</si>
  <si>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</si>
  <si>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</si>
  <si>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</si>
  <si>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</si>
  <si>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</si>
  <si>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</si>
  <si>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</si>
  <si>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</si>
  <si>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</si>
  <si>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</si>
  <si>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</si>
  <si>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</si>
  <si>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</si>
  <si>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</si>
  <si>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</si>
  <si>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</si>
  <si>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</si>
  <si>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</si>
  <si>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</si>
  <si>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</si>
  <si>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</si>
  <si>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</si>
  <si>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</si>
  <si>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</si>
  <si>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</si>
  <si>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</si>
  <si>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</si>
  <si>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</si>
  <si>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</si>
  <si>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</si>
  <si>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</si>
  <si>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</si>
  <si>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</si>
  <si>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</si>
  <si>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</si>
  <si>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</si>
  <si>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</si>
  <si>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</si>
  <si>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</si>
  <si>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</si>
  <si>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</si>
  <si>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</si>
  <si>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</si>
  <si>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</si>
  <si>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</si>
  <si>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</si>
  <si>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</si>
  <si>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</si>
  <si>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</si>
  <si>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</si>
  <si>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</si>
  <si>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</si>
  <si>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</si>
  <si>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</si>
  <si>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</si>
  <si>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</si>
  <si>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</si>
  <si>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</si>
  <si>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</si>
  <si>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</si>
  <si>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</si>
  <si>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</si>
  <si>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</si>
  <si>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</si>
  <si>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</si>
  <si>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</si>
  <si>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</si>
  <si>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</si>
  <si>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</si>
  <si>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</si>
  <si>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</si>
  <si>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</si>
  <si>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</si>
  <si>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</si>
  <si>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</si>
  <si>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</si>
  <si>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</si>
  <si>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</si>
  <si>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</si>
  <si>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</si>
  <si>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</si>
  <si>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</si>
  <si>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</si>
  <si>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</si>
  <si>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</si>
  <si>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</si>
  <si>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</si>
  <si>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</si>
  <si>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</si>
  <si>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</si>
  <si>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</si>
  <si>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</si>
  <si>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</si>
  <si>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</si>
  <si>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</si>
  <si>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</si>
  <si>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</si>
  <si>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</si>
  <si>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</si>
  <si>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</si>
  <si>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</si>
  <si>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</si>
  <si>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</si>
  <si>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</si>
  <si>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</si>
  <si>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</si>
  <si>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</si>
  <si>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</si>
  <si>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</si>
  <si>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</si>
  <si>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</si>
  <si>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</si>
  <si>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</si>
  <si>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</si>
  <si>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</si>
  <si>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</si>
  <si>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</si>
  <si>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</si>
  <si>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</si>
  <si>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</si>
  <si>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</si>
  <si>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</si>
  <si>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</si>
  <si>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</si>
  <si>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</si>
  <si>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</si>
  <si>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</si>
  <si>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</si>
  <si>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</si>
  <si>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</si>
  <si>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</si>
  <si>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</si>
  <si>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</si>
  <si>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</si>
  <si>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</si>
  <si>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</si>
  <si>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</si>
  <si>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</si>
  <si>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</si>
  <si>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</si>
  <si>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</si>
  <si>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</si>
  <si>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</si>
  <si>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</si>
  <si>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</si>
  <si>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</si>
  <si>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</si>
  <si>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</si>
  <si>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</si>
  <si>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</si>
  <si>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</si>
  <si>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</si>
  <si>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</si>
  <si>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</si>
  <si>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</si>
  <si>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</si>
  <si>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</si>
  <si>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</si>
  <si>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</si>
  <si>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</si>
  <si>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</si>
  <si>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</si>
  <si>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</si>
  <si>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</si>
  <si>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</si>
  <si>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</si>
  <si>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</si>
  <si>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</si>
  <si>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</si>
  <si>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</si>
  <si>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</si>
  <si>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</si>
  <si>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</si>
  <si>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</si>
  <si>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</si>
  <si>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</si>
  <si>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</si>
  <si>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</si>
  <si>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</si>
  <si>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</si>
  <si>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</si>
  <si>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</si>
  <si>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</si>
  <si>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</si>
  <si>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</si>
  <si>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</si>
  <si>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</si>
  <si>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</si>
  <si>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</si>
  <si>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</si>
  <si>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</si>
  <si>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</si>
  <si>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</si>
  <si>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</si>
  <si>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</si>
  <si>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</si>
  <si>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</si>
  <si>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</si>
  <si>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</si>
  <si>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</si>
  <si>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</si>
  <si>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</si>
  <si>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</si>
  <si>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</si>
  <si>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</si>
  <si>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</si>
  <si>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</si>
  <si>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</si>
  <si>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</si>
  <si>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</si>
  <si>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</si>
  <si>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</si>
  <si>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</si>
  <si>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</si>
  <si>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</si>
  <si>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</si>
  <si>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</si>
  <si>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</si>
  <si>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</si>
  <si>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</si>
  <si>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</si>
  <si>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</si>
  <si>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</si>
  <si>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</si>
  <si>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</si>
  <si>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</si>
  <si>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</si>
  <si>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</si>
  <si>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</si>
  <si>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</si>
  <si>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</si>
  <si>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</si>
  <si>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</si>
  <si>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</si>
  <si>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</si>
  <si>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</si>
  <si>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</si>
  <si>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</si>
  <si>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</si>
  <si>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</si>
  <si>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</si>
  <si>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</si>
  <si>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</si>
  <si>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</si>
  <si>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</si>
  <si>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</si>
  <si>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</si>
  <si>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</si>
  <si>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</si>
  <si>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</si>
  <si>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</si>
  <si>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</si>
  <si>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</si>
  <si>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</si>
  <si>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</si>
  <si>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</si>
  <si>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</si>
  <si>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</si>
  <si>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</si>
  <si>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</si>
  <si>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</si>
  <si>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</si>
  <si>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</si>
  <si>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</si>
  <si>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</si>
  <si>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</si>
  <si>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</si>
  <si>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</si>
  <si>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</si>
  <si>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</si>
  <si>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</si>
  <si>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</si>
  <si>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</si>
  <si>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</si>
  <si>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</si>
  <si>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</si>
  <si>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</si>
  <si>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</si>
  <si>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</si>
  <si>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</si>
  <si>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</si>
  <si>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</si>
  <si>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</si>
  <si>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</si>
  <si>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</si>
  <si>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</si>
  <si>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</si>
  <si>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</si>
  <si>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</si>
  <si>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</si>
  <si>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</si>
  <si>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</si>
  <si>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</si>
  <si>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</si>
  <si>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</si>
  <si>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</si>
  <si>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</si>
  <si>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</si>
  <si>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</si>
  <si>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</si>
  <si>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</si>
  <si>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</si>
  <si>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</si>
  <si>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</si>
  <si>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</si>
  <si>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</si>
  <si>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</si>
  <si>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</si>
  <si>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</si>
  <si>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</si>
  <si>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</si>
  <si>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</si>
  <si>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</si>
  <si>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</si>
  <si>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</si>
  <si>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</si>
  <si>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</si>
  <si>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</si>
  <si>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</si>
  <si>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</si>
  <si>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</si>
  <si>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</si>
  <si>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</si>
  <si>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</si>
  <si>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</si>
  <si>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</si>
  <si>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</si>
  <si>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</si>
  <si>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</si>
  <si>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</si>
  <si>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</si>
  <si>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</si>
  <si>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</si>
  <si>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</si>
  <si>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</si>
  <si>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</si>
  <si>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</si>
  <si>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</si>
  <si>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</si>
  <si>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</si>
  <si>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</si>
  <si>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</si>
  <si>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</si>
  <si>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</si>
  <si>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</si>
  <si>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</si>
  <si>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</si>
  <si>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</si>
  <si>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</si>
  <si>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</si>
  <si>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</si>
  <si>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</si>
  <si>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</si>
  <si>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</si>
  <si>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</si>
  <si>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</si>
  <si>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</si>
  <si>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</si>
  <si>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</si>
  <si>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</si>
  <si>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</si>
  <si>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</si>
  <si>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</si>
  <si>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</si>
  <si>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</si>
  <si>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</si>
  <si>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</si>
  <si>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</si>
  <si>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</si>
  <si>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</si>
  <si>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</si>
  <si>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</si>
  <si>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</si>
  <si>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</si>
  <si>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</si>
  <si>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</si>
  <si>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</si>
  <si>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</si>
  <si>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</si>
  <si>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</si>
  <si>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</si>
  <si>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</si>
  <si>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</si>
  <si>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</si>
  <si>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</si>
  <si>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</si>
  <si>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</si>
  <si>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</si>
  <si>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</si>
  <si>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</si>
  <si>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</si>
  <si>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</si>
  <si>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</si>
  <si>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</si>
  <si>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</si>
  <si>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</si>
  <si>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</si>
  <si>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</si>
  <si>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</si>
  <si>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</si>
  <si>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</si>
  <si>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</si>
  <si>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</si>
  <si>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</si>
  <si>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</si>
  <si>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</si>
  <si>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</si>
  <si>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</si>
  <si>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</si>
  <si>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</si>
  <si>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</si>
  <si>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</si>
  <si>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</si>
  <si>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</si>
  <si>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</si>
  <si>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</si>
  <si>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</si>
  <si>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</si>
  <si>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</si>
  <si>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</si>
  <si>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</si>
  <si>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</si>
  <si>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</si>
  <si>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</si>
  <si>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</si>
  <si>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</si>
  <si>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</si>
  <si>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</si>
  <si>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</si>
  <si>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</si>
  <si>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</si>
  <si>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</si>
  <si>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</si>
  <si>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</si>
  <si>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</si>
  <si>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</si>
  <si>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</si>
  <si>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</si>
  <si>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</si>
  <si>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</si>
  <si>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</si>
  <si>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</si>
  <si>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</si>
  <si>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</si>
  <si>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</si>
  <si>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</si>
  <si>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</si>
  <si>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</si>
  <si>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</si>
  <si>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</si>
  <si>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</si>
  <si>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</si>
  <si>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</si>
  <si>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</si>
  <si>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</si>
  <si>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</si>
  <si>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</si>
  <si>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</si>
  <si>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</si>
  <si>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</si>
  <si>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</si>
  <si>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</si>
  <si>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</si>
  <si>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</si>
  <si>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</si>
  <si>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</si>
  <si>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</si>
  <si>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</si>
  <si>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</si>
  <si>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</si>
  <si>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</si>
  <si>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</si>
  <si>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</si>
  <si>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</si>
  <si>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</si>
  <si>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</si>
  <si>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</si>
  <si>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</si>
  <si>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</si>
  <si>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</si>
  <si>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</si>
  <si>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</si>
  <si>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</si>
  <si>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</si>
  <si>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</si>
  <si>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</si>
  <si>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</si>
  <si>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</si>
  <si>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</si>
  <si>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</si>
  <si>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</si>
  <si>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</si>
  <si>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</si>
  <si>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</si>
  <si>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</si>
  <si>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</si>
  <si>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</si>
  <si>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</si>
  <si>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</si>
  <si>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</si>
  <si>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</si>
  <si>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</si>
  <si>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</si>
  <si>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</si>
  <si>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</si>
  <si>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</si>
  <si>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</si>
  <si>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</si>
  <si>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</si>
  <si>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</si>
  <si>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</si>
  <si>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</si>
  <si>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</si>
  <si>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</si>
  <si>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</si>
  <si>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</si>
  <si>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</si>
  <si>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</si>
  <si>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</si>
  <si>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</si>
  <si>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</si>
  <si>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</si>
  <si>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</si>
  <si>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</si>
  <si>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</si>
  <si>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</si>
  <si>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</si>
  <si>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</si>
  <si>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</si>
  <si>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</si>
  <si>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</si>
  <si>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</si>
  <si>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</si>
  <si>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</si>
  <si>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</si>
  <si>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</si>
  <si>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</si>
  <si>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</si>
  <si>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</si>
  <si>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</si>
  <si>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</si>
  <si>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</si>
  <si>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</si>
  <si>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</si>
  <si>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</si>
  <si>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</si>
  <si>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</si>
  <si>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</si>
  <si>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</si>
  <si>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</si>
  <si>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</si>
  <si>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</si>
  <si>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</si>
  <si>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</si>
  <si>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</si>
  <si>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</si>
  <si>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</si>
  <si>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</si>
  <si>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</si>
  <si>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</si>
  <si>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</si>
  <si>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</si>
  <si>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</si>
  <si>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</si>
  <si>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</si>
  <si>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</si>
  <si>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</si>
  <si>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</si>
  <si>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</si>
  <si>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</si>
  <si>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</si>
  <si>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</si>
  <si>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</si>
  <si>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</si>
  <si>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</si>
  <si>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</si>
  <si>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</si>
  <si>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</si>
  <si>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</si>
  <si>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</si>
  <si>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</si>
  <si>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</si>
  <si>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</si>
  <si>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</si>
  <si>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</si>
  <si>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</si>
  <si>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</si>
  <si>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</si>
  <si>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</si>
  <si>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</si>
  <si>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</si>
  <si>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</si>
  <si>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</si>
  <si>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</si>
  <si>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</si>
  <si>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</si>
  <si>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</si>
  <si>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</si>
  <si>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</si>
  <si>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</si>
  <si>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</si>
  <si>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</si>
  <si>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</si>
  <si>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</si>
  <si>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</si>
  <si>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</si>
  <si>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</si>
  <si>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</si>
  <si>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</si>
  <si>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</si>
  <si>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</si>
  <si>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</si>
  <si>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</si>
  <si>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</si>
  <si>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</si>
  <si>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</si>
  <si>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</si>
  <si>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</si>
  <si>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</si>
  <si>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</si>
  <si>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</si>
  <si>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</si>
  <si>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</si>
  <si>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</si>
  <si>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</si>
  <si>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</si>
  <si>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</si>
  <si>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</si>
  <si>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</si>
  <si>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</si>
  <si>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</si>
  <si>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</si>
  <si>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</si>
  <si>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</si>
  <si>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</si>
  <si>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</si>
  <si>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</si>
  <si>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</si>
  <si>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</si>
  <si>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</si>
  <si>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</si>
  <si>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</si>
  <si>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</si>
  <si>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</si>
  <si>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</si>
  <si>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</si>
  <si>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</si>
  <si>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</si>
  <si>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</si>
  <si>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</si>
  <si>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</si>
  <si>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</si>
  <si>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</si>
  <si>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</si>
  <si>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</si>
  <si>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</si>
  <si>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</si>
  <si>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</si>
  <si>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</si>
  <si>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</si>
  <si>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</si>
  <si>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</si>
  <si>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</si>
  <si>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</si>
  <si>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</si>
  <si>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</si>
  <si>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</si>
  <si>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</si>
  <si>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</si>
  <si>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</si>
  <si>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</si>
  <si>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</si>
  <si>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</si>
  <si>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</si>
  <si>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</si>
  <si>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</si>
  <si>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</si>
  <si>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</si>
  <si>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</si>
  <si>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</si>
  <si>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</si>
  <si>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</si>
  <si>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</si>
  <si>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</si>
  <si>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</si>
  <si>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</si>
  <si>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</si>
  <si>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</si>
  <si>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</si>
  <si>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</si>
  <si>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</si>
  <si>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</si>
  <si>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</si>
  <si>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</si>
  <si>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</si>
  <si>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</si>
  <si>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</si>
  <si>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</si>
  <si>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</si>
  <si>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</si>
  <si>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</si>
  <si>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</si>
  <si>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</si>
  <si>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</si>
  <si>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</si>
  <si>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</si>
  <si>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</si>
  <si>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</si>
  <si>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</si>
  <si>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</si>
  <si>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</si>
  <si>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</si>
  <si>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</si>
  <si>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</si>
  <si>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</si>
  <si>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</si>
  <si>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</si>
  <si>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</si>
  <si>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</si>
  <si>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</si>
  <si>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</si>
  <si>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</si>
  <si>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</si>
  <si>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</si>
  <si>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</si>
  <si>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</si>
  <si>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</si>
  <si>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</si>
  <si>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</si>
  <si>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</si>
  <si>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</si>
  <si>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</si>
  <si>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</si>
  <si>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</si>
  <si>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</si>
  <si>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</si>
  <si>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</si>
  <si>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</si>
  <si>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</si>
  <si>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</si>
  <si>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</si>
  <si>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</si>
  <si>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</si>
  <si>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</si>
  <si>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</si>
  <si>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</si>
  <si>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</si>
  <si>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</si>
  <si>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</si>
  <si>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</si>
  <si>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</si>
  <si>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</si>
  <si>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</si>
  <si>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</si>
  <si>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</si>
  <si>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</si>
  <si>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</si>
  <si>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</si>
  <si>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</si>
  <si>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</si>
  <si>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</si>
  <si>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</si>
  <si>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</si>
  <si>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</si>
  <si>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</si>
  <si>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</si>
  <si>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</si>
  <si>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</si>
  <si>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</si>
  <si>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</si>
  <si>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</si>
  <si>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</si>
  <si>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</si>
  <si>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</si>
  <si>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</si>
  <si>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</si>
  <si>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</si>
  <si>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</si>
  <si>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</si>
  <si>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</si>
  <si>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</si>
  <si>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</si>
  <si>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</si>
  <si>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</si>
  <si>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</si>
  <si>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</si>
  <si>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</si>
  <si>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</si>
  <si>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</si>
  <si>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</si>
  <si>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</si>
  <si>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</si>
  <si>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</si>
  <si>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</si>
  <si>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</si>
  <si>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</si>
  <si>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</si>
  <si>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</si>
  <si>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</si>
  <si>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</si>
  <si>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</si>
  <si>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</si>
  <si>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</si>
  <si>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</si>
  <si>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</si>
  <si>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</si>
  <si>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</si>
  <si>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</si>
  <si>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</si>
  <si>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</si>
  <si>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</si>
  <si>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</si>
  <si>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</si>
  <si>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</si>
  <si>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</si>
  <si>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</si>
  <si>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</si>
  <si>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</si>
  <si>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</si>
  <si>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</si>
  <si>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</si>
  <si>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</si>
  <si>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</si>
  <si>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</si>
  <si>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</si>
  <si>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</si>
  <si>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</si>
  <si>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</si>
  <si>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</si>
  <si>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</si>
  <si>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</si>
  <si>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</si>
  <si>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</si>
  <si>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</si>
  <si>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</si>
  <si>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</si>
  <si>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</si>
  <si>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</si>
  <si>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</si>
  <si>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</si>
  <si>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</si>
  <si>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</si>
  <si>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</si>
  <si>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</si>
  <si>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</si>
  <si>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</si>
  <si>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</si>
  <si>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</si>
  <si>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</si>
  <si>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</si>
  <si>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</si>
  <si>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</si>
  <si>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</si>
  <si>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</si>
  <si>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</si>
  <si>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</si>
  <si>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</si>
  <si>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</si>
  <si>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</si>
  <si>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</si>
  <si>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</si>
  <si>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</si>
  <si>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</si>
  <si>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</si>
  <si>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</si>
  <si>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</si>
  <si>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</si>
  <si>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</si>
  <si>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</si>
  <si>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</si>
  <si>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</si>
  <si>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</si>
  <si>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</si>
  <si>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</si>
  <si>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</si>
  <si>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</si>
  <si>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</si>
  <si>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</si>
  <si>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</si>
  <si>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</si>
  <si>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</si>
  <si>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</si>
  <si>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</si>
  <si>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</si>
  <si>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</si>
  <si>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</si>
  <si>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</si>
  <si>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</si>
  <si>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</si>
  <si>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</si>
  <si>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</si>
  <si>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</si>
  <si>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</si>
  <si>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</si>
  <si>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</si>
  <si>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</si>
  <si>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</si>
  <si>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</si>
  <si>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</si>
  <si>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</si>
  <si>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</si>
  <si>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</si>
  <si>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</si>
  <si>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</si>
  <si>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</si>
  <si>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</si>
  <si>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</si>
  <si>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</si>
  <si>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</si>
  <si>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</si>
  <si>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</si>
  <si>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</si>
  <si>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</si>
  <si>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</si>
  <si>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</si>
  <si>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</si>
  <si>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</si>
  <si>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</si>
  <si>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</si>
  <si>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</si>
  <si>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</si>
  <si>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</si>
  <si>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</si>
  <si>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</si>
  <si>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</si>
  <si>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</si>
  <si>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</si>
  <si>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</si>
  <si>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</si>
  <si>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</si>
  <si>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</si>
  <si>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</si>
  <si>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</si>
  <si>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</si>
  <si>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</si>
  <si>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</si>
  <si>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</si>
  <si>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</si>
  <si>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</si>
  <si>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</si>
  <si>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</si>
  <si>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</si>
  <si>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</si>
  <si>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</si>
  <si>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</si>
  <si>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</si>
  <si>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</si>
  <si>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</si>
  <si>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</si>
  <si>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</si>
  <si>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</si>
  <si>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</si>
  <si>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</si>
  <si>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</si>
  <si>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</si>
  <si>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</si>
  <si>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</si>
  <si>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</si>
  <si>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</si>
  <si>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</si>
  <si>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</si>
  <si>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</si>
  <si>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</si>
  <si>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</si>
  <si>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</si>
  <si>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</si>
  <si>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</si>
  <si>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</si>
  <si>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</si>
  <si>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</si>
  <si>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</si>
  <si>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</si>
  <si>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</si>
  <si>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</si>
  <si>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</si>
  <si>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</si>
  <si>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</si>
  <si>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</si>
  <si>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</si>
  <si>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</si>
  <si>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</si>
  <si>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</si>
  <si>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</si>
  <si>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</si>
  <si>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</si>
  <si>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</si>
  <si>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</si>
  <si>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</si>
  <si>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</si>
  <si>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</si>
  <si>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</si>
  <si>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</si>
  <si>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</si>
  <si>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</si>
  <si>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</si>
  <si>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</si>
  <si>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</si>
  <si>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</si>
  <si>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</si>
  <si>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</si>
  <si>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</si>
  <si>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</si>
  <si>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</si>
  <si>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</si>
  <si>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</si>
  <si>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</si>
  <si>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</si>
  <si>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</si>
  <si>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</si>
  <si>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</si>
  <si>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</si>
  <si>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</si>
  <si>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</si>
  <si>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</si>
  <si>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</si>
  <si>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</si>
  <si>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</si>
  <si>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</si>
  <si>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</si>
  <si>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</si>
  <si>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</si>
  <si>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</si>
  <si>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</si>
  <si>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</si>
  <si>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</si>
  <si>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</si>
  <si>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</si>
  <si>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</si>
  <si>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</si>
  <si>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</si>
  <si>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</si>
  <si>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</si>
  <si>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</si>
  <si>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</si>
  <si>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</si>
  <si>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</si>
  <si>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</si>
  <si>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</si>
  <si>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</si>
  <si>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</si>
  <si>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</si>
  <si>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</si>
  <si>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</si>
  <si>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</si>
  <si>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</si>
  <si>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</si>
  <si>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</si>
  <si>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</si>
  <si>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</si>
  <si>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</si>
  <si>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</si>
  <si>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</si>
  <si>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</si>
  <si>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</si>
  <si>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</si>
  <si>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</si>
  <si>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</si>
  <si>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</si>
  <si>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</si>
  <si>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</si>
  <si>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</si>
  <si>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</si>
  <si>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</si>
  <si>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</si>
  <si>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</si>
  <si>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</si>
  <si>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</si>
  <si>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</si>
  <si>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</si>
  <si>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</si>
  <si>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</si>
  <si>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</si>
  <si>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</si>
  <si>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</si>
  <si>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</si>
  <si>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</si>
  <si>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</si>
  <si>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</si>
  <si>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</si>
  <si>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</si>
  <si>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</si>
  <si>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</si>
  <si>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</si>
  <si>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</si>
  <si>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</si>
  <si>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</si>
  <si>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</si>
  <si>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</si>
  <si>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</si>
  <si>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</si>
  <si>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</si>
  <si>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</si>
  <si>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</si>
  <si>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</si>
  <si>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</si>
  <si>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</si>
  <si>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</si>
  <si>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</si>
  <si>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</si>
  <si>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</si>
  <si>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</si>
  <si>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</si>
  <si>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</si>
  <si>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</si>
  <si>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</si>
  <si>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</si>
  <si>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</si>
  <si>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</si>
  <si>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</si>
  <si>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</si>
  <si>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</si>
  <si>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</si>
  <si>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</si>
  <si>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</si>
  <si>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</si>
  <si>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</si>
  <si>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</si>
  <si>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</si>
  <si>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</si>
  <si>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</si>
  <si>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</si>
  <si>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</si>
  <si>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</si>
  <si>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</si>
  <si>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</si>
  <si>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</si>
  <si>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</si>
  <si>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</si>
  <si>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</si>
  <si>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</si>
  <si>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</si>
  <si>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</si>
  <si>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</si>
  <si>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</si>
  <si>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</si>
  <si>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</si>
  <si>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</si>
  <si>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</si>
  <si>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</si>
  <si>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</si>
  <si>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</si>
  <si>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</si>
  <si>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</si>
  <si>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</si>
  <si>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</si>
  <si>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</si>
  <si>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</si>
  <si>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</si>
  <si>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</si>
  <si>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</si>
  <si>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</si>
  <si>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</si>
  <si>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</si>
  <si>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</si>
  <si>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</si>
  <si>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</si>
  <si>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</si>
  <si>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</si>
  <si>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</si>
  <si>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</si>
  <si>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</si>
  <si>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</si>
  <si>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</si>
  <si>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</si>
  <si>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</si>
  <si>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</si>
  <si>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</si>
  <si>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</si>
  <si>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</si>
  <si>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</si>
  <si>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</si>
  <si>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</si>
  <si>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</si>
  <si>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</si>
  <si>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</si>
  <si>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</si>
  <si>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</si>
  <si>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</si>
  <si>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</si>
  <si>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</si>
  <si>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</si>
  <si>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</si>
  <si>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</si>
  <si>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</si>
  <si>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</si>
  <si>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</si>
  <si>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</si>
  <si>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</si>
  <si>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</si>
  <si>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</si>
  <si>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</si>
  <si>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</si>
  <si>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</si>
  <si>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</si>
  <si>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</si>
  <si>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</si>
  <si>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</si>
  <si>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</si>
  <si>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</si>
  <si>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</si>
  <si>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</si>
  <si>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</si>
  <si>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</si>
  <si>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</si>
  <si>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</si>
  <si>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</si>
  <si>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</si>
  <si>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</si>
  <si>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</si>
  <si>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</si>
  <si>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</si>
  <si>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</si>
  <si>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</si>
  <si>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</si>
  <si>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</si>
  <si>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</si>
  <si>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</si>
  <si>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</si>
  <si>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</si>
  <si>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</si>
  <si>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</si>
  <si>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</si>
  <si>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</si>
  <si>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</si>
  <si>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</si>
  <si>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</si>
  <si>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</si>
  <si>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</si>
  <si>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</si>
  <si>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</si>
  <si>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</si>
  <si>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</si>
  <si>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</si>
  <si>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</si>
  <si>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</si>
  <si>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</si>
  <si>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</si>
  <si>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</si>
  <si>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</si>
  <si>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</si>
  <si>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</si>
  <si>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</si>
  <si>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</si>
  <si>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</si>
  <si>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</si>
  <si>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</si>
  <si>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</si>
  <si>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</si>
  <si>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</si>
  <si>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</si>
  <si>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</si>
  <si>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</si>
  <si>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</si>
  <si>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</si>
  <si>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</si>
  <si>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</si>
  <si>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</si>
  <si>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</si>
  <si>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</si>
  <si>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</si>
  <si>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</si>
  <si>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</si>
  <si>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</si>
  <si>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</si>
  <si>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</si>
  <si>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</si>
  <si>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</si>
  <si>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</si>
  <si>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</si>
  <si>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</si>
  <si>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</si>
  <si>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</si>
  <si>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</si>
  <si>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</si>
  <si>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</si>
  <si>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</si>
  <si>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</si>
  <si>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</si>
  <si>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</si>
  <si>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</si>
  <si>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</si>
  <si>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</si>
  <si>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</si>
  <si>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</si>
  <si>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</si>
  <si>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</si>
  <si>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</si>
  <si>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</si>
  <si>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</si>
  <si>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</si>
  <si>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</si>
  <si>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</si>
  <si>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</si>
  <si>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</si>
  <si>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</si>
  <si>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</si>
  <si>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</si>
  <si>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</si>
  <si>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</si>
  <si>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</si>
  <si>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</si>
  <si>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</si>
  <si>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</si>
  <si>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</si>
  <si>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</si>
  <si>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</si>
  <si>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</si>
  <si>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</si>
  <si>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</si>
  <si>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</si>
  <si>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</si>
  <si>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</si>
  <si>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</si>
  <si>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</si>
  <si>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</si>
  <si>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</si>
  <si>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</si>
  <si>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</si>
  <si>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</si>
  <si>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</si>
  <si>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</si>
  <si>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</si>
  <si>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</si>
  <si>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</si>
  <si>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</si>
  <si>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</si>
  <si>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</si>
  <si>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</si>
  <si>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</si>
  <si>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</si>
  <si>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</si>
  <si>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</si>
  <si>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</si>
  <si>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</si>
  <si>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</si>
  <si>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</si>
  <si>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</si>
  <si>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</si>
  <si>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</si>
  <si>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</si>
  <si>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</si>
  <si>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</si>
  <si>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</si>
  <si>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</si>
  <si>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</si>
  <si>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</si>
  <si>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</si>
  <si>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</si>
  <si>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</si>
  <si>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</si>
  <si>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</si>
  <si>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</si>
  <si>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</si>
  <si>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</si>
  <si>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</si>
  <si>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</si>
  <si>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</si>
  <si>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</si>
  <si>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</si>
  <si>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</si>
  <si>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</si>
  <si>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</si>
  <si>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</si>
  <si>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</si>
  <si>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</si>
  <si>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</si>
  <si>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</si>
  <si>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</si>
  <si>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</si>
  <si>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</si>
  <si>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</si>
  <si>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</si>
  <si>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</si>
  <si>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</si>
  <si>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</si>
  <si>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</si>
  <si>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</si>
  <si>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</si>
  <si>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</si>
  <si>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</si>
  <si>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</si>
  <si>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</si>
  <si>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</si>
  <si>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</si>
  <si>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</si>
  <si>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</si>
  <si>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</si>
  <si>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</si>
  <si>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</si>
  <si>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</si>
  <si>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</si>
  <si>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</si>
  <si>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</si>
  <si>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</si>
  <si>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</si>
  <si>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</si>
  <si>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</si>
  <si>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</si>
  <si>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</si>
  <si>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</si>
  <si>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</si>
  <si>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</si>
  <si>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</si>
  <si>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</si>
  <si>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</si>
  <si>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</si>
  <si>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</si>
  <si>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</si>
  <si>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</si>
  <si>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</si>
  <si>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</si>
  <si>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</si>
  <si>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</si>
  <si>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</si>
  <si>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</si>
  <si>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</si>
  <si>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</si>
  <si>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</si>
  <si>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</si>
  <si>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</si>
  <si>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</si>
  <si>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</si>
  <si>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</si>
  <si>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</si>
  <si>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</si>
  <si>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</si>
  <si>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</si>
  <si>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</si>
  <si>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</si>
  <si>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</si>
  <si>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</si>
  <si>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</si>
  <si>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</si>
  <si>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</si>
  <si>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</si>
  <si>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</si>
  <si>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</si>
  <si>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</si>
  <si>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</si>
  <si>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</si>
  <si>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</si>
  <si>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</si>
  <si>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</si>
  <si>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</si>
  <si>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</si>
  <si>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</si>
  <si>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</si>
  <si>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</si>
  <si>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</si>
  <si>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</si>
  <si>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</si>
  <si>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</si>
  <si>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</si>
  <si>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</si>
  <si>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</si>
  <si>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</si>
  <si>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</si>
  <si>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</si>
  <si>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</si>
  <si>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</si>
  <si>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</si>
  <si>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</si>
  <si>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</si>
  <si>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</si>
  <si>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</si>
  <si>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</si>
  <si>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</si>
  <si>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</si>
  <si>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</si>
  <si>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</si>
  <si>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</si>
  <si>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</si>
  <si>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</si>
  <si>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</si>
  <si>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</si>
  <si>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</si>
  <si>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</si>
  <si>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</si>
  <si>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</si>
  <si>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</si>
  <si>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</si>
  <si>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</si>
  <si>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</si>
  <si>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</si>
  <si>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</si>
  <si>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</si>
  <si>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</si>
  <si>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</si>
  <si>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</si>
  <si>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</si>
  <si>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</si>
  <si>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</si>
  <si>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</si>
  <si>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</si>
  <si>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</si>
  <si>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</si>
  <si>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</si>
  <si>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</si>
  <si>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</si>
  <si>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</si>
  <si>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</si>
  <si>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</si>
  <si>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</si>
  <si>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</si>
  <si>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</si>
  <si>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</si>
  <si>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</si>
  <si>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</si>
  <si>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</si>
  <si>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</si>
  <si>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</si>
  <si>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</si>
  <si>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</si>
  <si>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</si>
  <si>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</si>
  <si>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</si>
  <si>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</si>
  <si>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</si>
  <si>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</si>
  <si>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</si>
  <si>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</si>
  <si>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</si>
  <si>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</si>
  <si>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</si>
  <si>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</si>
  <si>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</si>
  <si>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</si>
  <si>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</si>
  <si>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</si>
  <si>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</si>
  <si>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</si>
  <si>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</si>
  <si>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</si>
  <si>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</si>
  <si>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</si>
  <si>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</si>
  <si>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</si>
  <si>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</si>
  <si>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</si>
  <si>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</si>
  <si>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</si>
  <si>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</si>
  <si>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</si>
  <si>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</si>
  <si>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</si>
  <si>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</si>
  <si>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</si>
  <si>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</si>
  <si>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</si>
  <si>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</si>
  <si>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</si>
  <si>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</si>
  <si>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</si>
  <si>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</si>
  <si>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</si>
  <si>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</si>
  <si>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</si>
  <si>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</si>
  <si>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</si>
  <si>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</si>
  <si>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</si>
  <si>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</si>
  <si>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</si>
  <si>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</si>
  <si>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</si>
  <si>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</si>
  <si>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</si>
  <si>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</si>
  <si>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</si>
  <si>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</si>
  <si>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</si>
  <si>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</si>
  <si>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</si>
  <si>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</si>
  <si>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</si>
  <si>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</si>
  <si>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</si>
  <si>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</si>
  <si>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</si>
  <si>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</si>
  <si>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</si>
  <si>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</si>
  <si>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</si>
  <si>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</si>
  <si>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</si>
  <si>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</si>
  <si>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</si>
  <si>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</si>
  <si>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</si>
  <si>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</si>
  <si>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</si>
  <si>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</si>
  <si>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</si>
  <si>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</si>
  <si>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</si>
  <si>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</si>
  <si>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</si>
  <si>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</si>
  <si>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</si>
  <si>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</si>
  <si>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</si>
  <si>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</si>
  <si>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</si>
  <si>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</si>
  <si>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</si>
  <si>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</si>
  <si>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</si>
  <si>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</si>
  <si>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</si>
  <si>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</si>
  <si>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</si>
  <si>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</si>
  <si>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</si>
  <si>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</si>
  <si>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</si>
  <si>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</si>
  <si>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</si>
  <si>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</si>
  <si>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</si>
  <si>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</si>
  <si>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</si>
  <si>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</si>
  <si>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</si>
  <si>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</si>
  <si>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</si>
  <si>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</si>
  <si>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</si>
  <si>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</si>
  <si>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</si>
  <si>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</si>
  <si>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</si>
  <si>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</si>
  <si>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</si>
  <si>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</si>
  <si>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</si>
  <si>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</si>
  <si>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</si>
  <si>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</si>
  <si>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</si>
  <si>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</si>
  <si>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</si>
  <si>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</si>
  <si>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</si>
  <si>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</si>
  <si>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</si>
  <si>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</si>
  <si>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</si>
  <si>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</si>
  <si>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</si>
  <si>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</si>
  <si>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</si>
  <si>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</si>
  <si>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</si>
  <si>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</si>
  <si>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</si>
  <si>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</si>
  <si>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</si>
  <si>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</si>
  <si>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</si>
  <si>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</si>
  <si>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</si>
  <si>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</si>
  <si>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</si>
  <si>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</si>
  <si>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</si>
  <si>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</si>
  <si>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</si>
  <si>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</si>
  <si>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</si>
  <si>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</si>
  <si>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</si>
  <si>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</si>
  <si>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</si>
  <si>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</si>
  <si>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</si>
  <si>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</si>
  <si>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</si>
  <si>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</si>
  <si>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</si>
  <si>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</si>
  <si>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</si>
  <si>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</si>
  <si>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</si>
  <si>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</si>
  <si>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</si>
  <si>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</si>
  <si>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</si>
  <si>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</si>
  <si>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</si>
  <si>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</si>
  <si>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</si>
  <si>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</si>
  <si>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</si>
  <si>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</si>
  <si>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</si>
  <si>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</si>
  <si>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</si>
  <si>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</si>
  <si>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</si>
  <si>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</si>
  <si>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</si>
  <si>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</si>
  <si>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</si>
  <si>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</si>
  <si>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</si>
  <si>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</si>
  <si>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</si>
  <si>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</si>
  <si>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</si>
  <si>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</si>
  <si>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</si>
  <si>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</si>
  <si>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</si>
  <si>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</si>
  <si>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</si>
  <si>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</si>
  <si>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</si>
  <si>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</si>
  <si>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</si>
  <si>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</si>
  <si>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</si>
  <si>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</si>
  <si>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</si>
  <si>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</si>
  <si>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</si>
  <si>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</si>
  <si>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</si>
  <si>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</si>
  <si>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</si>
  <si>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</si>
  <si>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</si>
  <si>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</si>
  <si>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</si>
  <si>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</si>
  <si>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</si>
  <si>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</si>
  <si>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</si>
  <si>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</si>
  <si>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</si>
  <si>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</si>
  <si>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</si>
  <si>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</si>
  <si>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</si>
  <si>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</si>
  <si>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</si>
  <si>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</si>
  <si>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</si>
  <si>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</si>
  <si>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</si>
  <si>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</si>
  <si>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</si>
  <si>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</si>
  <si>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</si>
  <si>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</si>
  <si>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</si>
  <si>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</si>
  <si>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</si>
  <si>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</si>
  <si>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</si>
  <si>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</si>
  <si>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</si>
  <si>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</si>
  <si>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</si>
  <si>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</si>
  <si>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</si>
  <si>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</si>
  <si>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</si>
  <si>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</si>
  <si>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</si>
  <si>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</si>
  <si>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</si>
  <si>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</si>
  <si>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</si>
  <si>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</si>
  <si>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</si>
  <si>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</si>
  <si>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</si>
  <si>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</si>
  <si>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</si>
  <si>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</si>
  <si>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</si>
  <si>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</si>
  <si>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</si>
  <si>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</si>
  <si>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</si>
  <si>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</si>
  <si>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</si>
  <si>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</si>
  <si>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</si>
  <si>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</si>
  <si>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</si>
  <si>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</si>
  <si>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</si>
  <si>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</si>
  <si>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</si>
  <si>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</si>
  <si>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</si>
  <si>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</si>
  <si>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</si>
  <si>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</si>
  <si>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</si>
  <si>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</si>
  <si>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</si>
  <si>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</si>
  <si>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</si>
  <si>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</si>
  <si>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</si>
  <si>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</si>
  <si>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</si>
  <si>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</si>
  <si>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</si>
  <si>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</si>
  <si>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</si>
  <si>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</si>
  <si>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</si>
  <si>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</si>
  <si>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</si>
  <si>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</si>
  <si>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</si>
  <si>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</si>
  <si>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</si>
  <si>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</si>
  <si>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</si>
  <si>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</si>
  <si>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</si>
  <si>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</si>
  <si>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</si>
  <si>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</si>
  <si>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</si>
  <si>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</si>
  <si>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</si>
  <si>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</si>
  <si>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</si>
  <si>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</si>
  <si>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</si>
  <si>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</si>
  <si>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</si>
  <si>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</si>
  <si>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</si>
  <si>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</si>
  <si>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</si>
  <si>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</si>
  <si>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</si>
  <si>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</si>
  <si>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</si>
  <si>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</si>
  <si>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</si>
  <si>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</si>
  <si>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</si>
  <si>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</si>
  <si>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</si>
  <si>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</si>
  <si>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</si>
  <si>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</si>
  <si>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</si>
  <si>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</si>
  <si>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</si>
  <si>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</si>
  <si>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</si>
  <si>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</si>
  <si>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</si>
  <si>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</si>
  <si>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</si>
  <si>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</si>
  <si>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</si>
  <si>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</si>
  <si>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</si>
  <si>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</si>
  <si>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</si>
  <si>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</si>
  <si>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</si>
  <si>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</si>
  <si>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</si>
  <si>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</si>
  <si>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</si>
  <si>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</si>
  <si>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</si>
  <si>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</si>
  <si>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</si>
  <si>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</si>
  <si>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</si>
  <si>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</si>
  <si>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</si>
  <si>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</si>
  <si>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</si>
  <si>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</si>
  <si>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</si>
  <si>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</si>
  <si>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</si>
  <si>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</si>
  <si>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</si>
  <si>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</si>
  <si>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</si>
  <si>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</si>
  <si>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</si>
  <si>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</si>
  <si>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</si>
  <si>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</si>
  <si>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</si>
  <si>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</si>
  <si>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</si>
  <si>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</si>
  <si>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</si>
  <si>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</si>
  <si>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</si>
  <si>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</si>
  <si>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</si>
  <si>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</si>
  <si>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</si>
  <si>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</si>
  <si>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</si>
  <si>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</si>
  <si>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</si>
  <si>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</si>
  <si>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</si>
  <si>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</si>
  <si>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</si>
  <si>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</si>
  <si>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</si>
  <si>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</si>
  <si>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</si>
  <si>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</si>
  <si>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</si>
  <si>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</si>
  <si>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</si>
  <si>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</si>
  <si>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</si>
  <si>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</si>
  <si>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</si>
  <si>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</si>
  <si>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</si>
  <si>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</si>
  <si>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</si>
  <si>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</si>
  <si>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</si>
  <si>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</si>
  <si>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</si>
  <si>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</si>
  <si>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</si>
  <si>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</si>
  <si>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</si>
  <si>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</si>
  <si>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</si>
  <si>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</si>
  <si>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</si>
  <si>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</si>
  <si>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</si>
  <si>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</si>
  <si>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</si>
  <si>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</si>
  <si>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</si>
  <si>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</si>
  <si>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</si>
  <si>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</si>
  <si>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</si>
  <si>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</si>
  <si>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</si>
  <si>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</si>
  <si>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</si>
  <si>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</si>
  <si>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</si>
  <si>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</si>
  <si>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</si>
  <si>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</si>
  <si>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</si>
  <si>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</si>
  <si>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</si>
  <si>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</si>
  <si>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</si>
  <si>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</si>
  <si>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</si>
  <si>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</si>
  <si>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</si>
  <si>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</si>
  <si>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</si>
  <si>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</si>
  <si>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</si>
  <si>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</si>
  <si>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</si>
  <si>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</si>
  <si>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</si>
  <si>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</si>
  <si>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</si>
  <si>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</si>
  <si>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</si>
  <si>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</si>
  <si>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</si>
  <si>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</si>
  <si>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</si>
  <si>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</si>
  <si>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</si>
  <si>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</si>
  <si>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</si>
  <si>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</si>
  <si>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</si>
  <si>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</si>
  <si>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</si>
  <si>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</si>
  <si>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</si>
  <si>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</si>
  <si>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</si>
  <si>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</si>
  <si>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</si>
  <si>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</si>
  <si>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</si>
  <si>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</si>
  <si>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</si>
  <si>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</si>
  <si>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</si>
  <si>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</si>
  <si>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</si>
  <si>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</si>
  <si>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</si>
  <si>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</si>
  <si>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</si>
  <si>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</si>
  <si>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</si>
  <si>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</si>
  <si>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</si>
  <si>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</si>
  <si>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</si>
  <si>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</si>
  <si>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</si>
  <si>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</si>
  <si>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</si>
  <si>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</si>
  <si>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</si>
  <si>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</si>
  <si>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</si>
  <si>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</si>
  <si>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</si>
  <si>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</si>
  <si>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</si>
  <si>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</si>
  <si>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</si>
  <si>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</si>
  <si>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</si>
  <si>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</si>
  <si>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</si>
  <si>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</si>
  <si>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</si>
  <si>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</si>
  <si>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</si>
  <si>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</si>
  <si>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</si>
  <si>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</si>
  <si>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</si>
  <si>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</si>
  <si>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</si>
  <si>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</si>
  <si>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</si>
  <si>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</si>
  <si>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</si>
  <si>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</si>
  <si>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</si>
  <si>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</si>
  <si>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</si>
  <si>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</si>
  <si>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</si>
  <si>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</si>
  <si>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</si>
  <si>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</si>
  <si>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</si>
  <si>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</si>
  <si>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</si>
  <si>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</si>
  <si>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</si>
  <si>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</si>
  <si>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</si>
  <si>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</si>
  <si>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</si>
  <si>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</si>
  <si>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</si>
  <si>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</si>
  <si>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</si>
  <si>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</si>
  <si>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</si>
  <si>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</si>
  <si>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</si>
  <si>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</si>
  <si>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</si>
  <si>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</si>
  <si>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</si>
  <si>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</si>
  <si>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</si>
  <si>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</si>
  <si>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</si>
  <si>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</si>
  <si>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</si>
  <si>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</si>
  <si>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</si>
  <si>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</si>
  <si>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</si>
  <si>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</si>
  <si>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</si>
  <si>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</si>
  <si>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</si>
  <si>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</si>
  <si>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</si>
  <si>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</si>
  <si>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</si>
  <si>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</si>
  <si>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</si>
  <si>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</si>
  <si>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</si>
  <si>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</si>
  <si>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</si>
  <si>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</si>
  <si>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</si>
  <si>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</si>
  <si>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</si>
  <si>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</si>
  <si>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</si>
  <si>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</si>
  <si>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</si>
  <si>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</si>
  <si>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</si>
  <si>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</si>
  <si>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</si>
  <si>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</si>
  <si>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</si>
  <si>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</si>
  <si>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</si>
  <si>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</si>
  <si>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</si>
  <si>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</si>
  <si>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</si>
  <si>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</si>
  <si>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</si>
  <si>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</si>
  <si>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</si>
  <si>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</si>
  <si>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</si>
  <si>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</si>
  <si>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</si>
  <si>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</si>
  <si>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</si>
  <si>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</si>
  <si>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</si>
  <si>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</si>
  <si>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</si>
  <si>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</si>
  <si>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</si>
  <si>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</si>
  <si>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</si>
  <si>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</si>
  <si>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</si>
  <si>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</si>
  <si>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</si>
  <si>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</si>
  <si>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</si>
  <si>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</si>
  <si>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</si>
  <si>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</si>
  <si>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</si>
  <si>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</si>
  <si>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</si>
  <si>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</si>
  <si>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</si>
  <si>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</si>
  <si>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</si>
  <si>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</si>
  <si>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</si>
  <si>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</si>
  <si>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</si>
  <si>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</si>
  <si>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</si>
  <si>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</si>
  <si>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</si>
  <si>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</si>
  <si>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</si>
  <si>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</si>
  <si>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</si>
  <si>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</si>
  <si>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</si>
  <si>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</si>
  <si>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</si>
  <si>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</si>
  <si>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</si>
  <si>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</si>
  <si>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</si>
  <si>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</si>
  <si>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</si>
  <si>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</si>
  <si>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</si>
  <si>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</si>
  <si>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</si>
  <si>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</si>
  <si>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</si>
  <si>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</si>
  <si>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</si>
  <si>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</si>
  <si>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</si>
  <si>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</si>
  <si>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</si>
  <si>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</si>
  <si>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</si>
  <si>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</si>
  <si>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</si>
  <si>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</si>
  <si>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</si>
  <si>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</si>
  <si>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</si>
  <si>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</si>
  <si>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</si>
  <si>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</si>
  <si>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</si>
  <si>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</si>
  <si>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</si>
  <si>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</si>
  <si>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</si>
  <si>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</si>
  <si>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</si>
  <si>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</si>
  <si>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</si>
  <si>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</si>
  <si>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</si>
  <si>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</si>
  <si>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</si>
  <si>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</si>
  <si>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</si>
  <si>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</si>
  <si>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</si>
  <si>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</si>
  <si>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</si>
  <si>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</si>
  <si>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</si>
  <si>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</si>
  <si>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</si>
  <si>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</si>
  <si>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</si>
  <si>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</si>
  <si>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</si>
  <si>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</si>
  <si>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</si>
  <si>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</si>
  <si>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</si>
  <si>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</si>
  <si>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</si>
  <si>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</si>
  <si>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</si>
  <si>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</si>
  <si>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</si>
  <si>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</si>
  <si>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</si>
  <si>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</si>
  <si>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</si>
  <si>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</si>
  <si>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</si>
  <si>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</si>
  <si>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</si>
  <si>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</si>
  <si>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</si>
  <si>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</si>
  <si>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</si>
  <si>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</si>
  <si>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</si>
  <si>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</si>
  <si>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</si>
  <si>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</si>
  <si>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</si>
  <si>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</si>
  <si>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</si>
  <si>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</si>
  <si>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</si>
  <si>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</si>
  <si>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</si>
  <si>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</si>
  <si>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</si>
  <si>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</si>
  <si>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</si>
  <si>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</si>
  <si>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</si>
  <si>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</si>
  <si>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</si>
  <si>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</si>
  <si>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</si>
  <si>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</si>
  <si>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</si>
  <si>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</si>
  <si>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</si>
  <si>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</si>
  <si>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</si>
  <si>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</si>
  <si>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</si>
  <si>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</si>
  <si>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</si>
  <si>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</si>
  <si>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</si>
  <si>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</si>
  <si>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</si>
  <si>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</si>
  <si>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</si>
  <si>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</si>
  <si>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</si>
  <si>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</si>
  <si>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</si>
  <si>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</si>
  <si>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</si>
  <si>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</si>
  <si>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</si>
  <si>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</si>
  <si>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</si>
  <si>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</si>
  <si>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</si>
  <si>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</si>
  <si>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</si>
  <si>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</si>
  <si>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</si>
  <si>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</si>
  <si>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</si>
  <si>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</si>
  <si>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</si>
  <si>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</si>
  <si>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</si>
  <si>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</si>
  <si>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</si>
  <si>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</si>
  <si>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</si>
  <si>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</si>
  <si>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</si>
  <si>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</si>
  <si>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</si>
  <si>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</si>
  <si>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</si>
  <si>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</si>
  <si>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</si>
  <si>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</si>
  <si>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</si>
  <si>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</si>
  <si>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</si>
  <si>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</si>
  <si>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</si>
  <si>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</si>
  <si>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</si>
  <si>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</si>
  <si>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</si>
  <si>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</si>
  <si>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</si>
  <si>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</si>
  <si>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</si>
  <si>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</si>
  <si>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</si>
  <si>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</si>
  <si>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</si>
  <si>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</si>
  <si>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</si>
  <si>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</si>
  <si>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</si>
  <si>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</si>
  <si>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</si>
  <si>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</si>
  <si>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</si>
  <si>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</si>
  <si>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</si>
  <si>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</si>
  <si>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</si>
  <si>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</si>
  <si>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</si>
  <si>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</si>
  <si>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</si>
  <si>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</si>
  <si>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</si>
  <si>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</si>
  <si>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</si>
  <si>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</si>
  <si>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</si>
  <si>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</si>
  <si>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</si>
  <si>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</si>
  <si>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</si>
  <si>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</si>
  <si>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</si>
  <si>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</si>
  <si>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</si>
  <si>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</si>
  <si>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</si>
  <si>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</si>
  <si>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</si>
  <si>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</si>
  <si>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</si>
  <si>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</si>
  <si>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</si>
  <si>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</si>
  <si>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</si>
  <si>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</si>
  <si>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</si>
  <si>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</si>
  <si>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</si>
  <si>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</si>
  <si>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</si>
  <si>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</si>
  <si>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</si>
  <si>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</si>
  <si>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</si>
  <si>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</si>
  <si>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</si>
  <si>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</si>
  <si>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</si>
  <si>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</si>
  <si>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</si>
  <si>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</si>
  <si>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</si>
  <si>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</si>
  <si>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</si>
  <si>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</si>
  <si>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</si>
  <si>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</si>
  <si>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</si>
  <si>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</si>
  <si>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</si>
  <si>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</si>
  <si>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</si>
  <si>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</si>
  <si>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</si>
  <si>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</si>
  <si>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</si>
  <si>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</si>
  <si>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</si>
  <si>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</si>
  <si>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</si>
  <si>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</si>
  <si>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</si>
  <si>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</si>
  <si>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</si>
  <si>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</si>
  <si>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</si>
  <si>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</si>
  <si>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</si>
  <si>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</si>
  <si>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</si>
  <si>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</si>
  <si>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</si>
  <si>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</si>
  <si>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</si>
  <si>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</si>
  <si>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</si>
  <si>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</si>
  <si>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</si>
  <si>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</si>
  <si>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</si>
  <si>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</si>
  <si>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</si>
  <si>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</si>
  <si>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</si>
  <si>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</si>
  <si>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</si>
  <si>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</si>
  <si>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</si>
  <si>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</si>
  <si>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</si>
  <si>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</si>
  <si>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</si>
  <si>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</si>
  <si>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</si>
  <si>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</si>
  <si>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</si>
  <si>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</si>
  <si>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</si>
  <si>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</si>
  <si>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</si>
  <si>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</si>
  <si>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</si>
  <si>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</si>
  <si>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</si>
  <si>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</si>
  <si>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</si>
  <si>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</si>
  <si>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</si>
  <si>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</si>
  <si>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</si>
  <si>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</si>
  <si>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</si>
  <si>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</si>
  <si>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</si>
  <si>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</si>
  <si>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</si>
  <si>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</si>
  <si>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</si>
  <si>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</si>
  <si>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</si>
  <si>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</si>
  <si>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</si>
  <si>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</si>
  <si>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</si>
  <si>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</si>
  <si>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</si>
  <si>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</si>
  <si>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</si>
  <si>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</si>
  <si>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</si>
  <si>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</si>
  <si>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</si>
  <si>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</si>
  <si>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</si>
  <si>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</si>
  <si>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</si>
  <si>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</si>
  <si>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</si>
  <si>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</si>
  <si>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</si>
  <si>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</si>
  <si>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</si>
  <si>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</si>
  <si>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</si>
  <si>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</si>
  <si>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</si>
  <si>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</si>
  <si>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</si>
  <si>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</si>
  <si>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</si>
  <si>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</si>
  <si>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</si>
  <si>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</si>
  <si>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</si>
  <si>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</si>
  <si>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</si>
  <si>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</si>
  <si>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</si>
  <si>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</si>
  <si>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</si>
  <si>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</si>
  <si>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</si>
  <si>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</si>
  <si>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</si>
  <si>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</si>
  <si>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</si>
  <si>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</si>
  <si>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</si>
  <si>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</si>
  <si>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</si>
  <si>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</si>
  <si>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</si>
  <si>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</si>
  <si>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</si>
  <si>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</si>
  <si>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</si>
  <si>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</si>
  <si>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</si>
  <si>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</si>
  <si>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</si>
  <si>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</si>
  <si>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</si>
  <si>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</si>
  <si>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</si>
  <si>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</si>
  <si>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</si>
  <si>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</si>
  <si>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</si>
  <si>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</si>
  <si>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</si>
  <si>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</si>
  <si>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</si>
  <si>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</si>
  <si>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</si>
  <si>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</si>
  <si>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</si>
  <si>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</si>
  <si>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</si>
  <si>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</si>
  <si>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</si>
  <si>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</si>
  <si>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</si>
  <si>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</si>
  <si>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</si>
  <si>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</si>
  <si>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</si>
  <si>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</si>
  <si>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</si>
  <si>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</si>
  <si>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</si>
  <si>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</si>
  <si>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</si>
  <si>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</si>
  <si>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</si>
  <si>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</si>
  <si>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</si>
  <si>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</si>
  <si>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</si>
  <si>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</si>
  <si>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</si>
  <si>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</si>
  <si>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</si>
  <si>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</si>
  <si>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</si>
  <si>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</si>
  <si>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</si>
  <si>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</si>
  <si>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</si>
  <si>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</si>
  <si>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</si>
  <si>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</si>
  <si>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</si>
  <si>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</si>
  <si>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</si>
  <si>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</si>
  <si>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</si>
  <si>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</si>
  <si>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</si>
  <si>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</si>
  <si>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</si>
  <si>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</si>
  <si>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</si>
  <si>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</si>
  <si>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</si>
  <si>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</si>
  <si>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</si>
  <si>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</si>
  <si>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</si>
  <si>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</si>
  <si>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</si>
  <si>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</si>
  <si>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</si>
  <si>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</si>
  <si>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</si>
  <si>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</si>
  <si>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</si>
  <si>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</si>
  <si>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</si>
  <si>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</si>
  <si>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</si>
  <si>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</si>
  <si>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</si>
  <si>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</si>
  <si>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</si>
  <si>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</si>
  <si>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</si>
  <si>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</si>
  <si>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</si>
  <si>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</si>
  <si>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</si>
  <si>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</si>
  <si>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</si>
  <si>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</si>
  <si>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</si>
  <si>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</si>
  <si>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</si>
  <si>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</si>
  <si>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</si>
  <si>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</si>
  <si>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</si>
  <si>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</si>
  <si>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</si>
  <si>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</si>
  <si>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</si>
  <si>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</si>
  <si>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</si>
  <si>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</si>
  <si>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</si>
  <si>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</si>
  <si>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</si>
  <si>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</si>
  <si>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</si>
  <si>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</si>
  <si>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</si>
  <si>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</si>
  <si>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</si>
  <si>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</si>
  <si>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</si>
  <si>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</si>
  <si>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</si>
  <si>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</si>
  <si>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</si>
  <si>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</si>
  <si>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</si>
  <si>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</si>
  <si>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</si>
  <si>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</si>
  <si>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</si>
  <si>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</si>
  <si>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</si>
  <si>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</si>
  <si>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</si>
  <si>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</si>
  <si>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</si>
  <si>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</si>
  <si>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</si>
  <si>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</si>
  <si>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</si>
  <si>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</si>
  <si>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</si>
  <si>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</si>
  <si>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</si>
  <si>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</si>
  <si>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</si>
  <si>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</si>
  <si>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</si>
  <si>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</si>
  <si>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</si>
  <si>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</si>
  <si>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</si>
  <si>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</si>
  <si>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</si>
  <si>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</si>
  <si>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</si>
  <si>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</si>
  <si>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</si>
  <si>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</si>
  <si>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</si>
  <si>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</si>
  <si>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</si>
  <si>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</si>
  <si>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</si>
  <si>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</si>
  <si>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</si>
  <si>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</si>
  <si>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</si>
  <si>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</si>
  <si>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</si>
  <si>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</si>
  <si>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</si>
  <si>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</si>
  <si>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</si>
  <si>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</si>
  <si>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</si>
  <si>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</si>
  <si>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</si>
  <si>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</si>
  <si>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</si>
  <si>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</si>
  <si>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</si>
  <si>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</si>
  <si>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</si>
  <si>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</si>
  <si>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</si>
  <si>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</si>
  <si>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</si>
  <si>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</si>
  <si>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</si>
  <si>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</si>
  <si>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</si>
  <si>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</si>
  <si>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</si>
  <si>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</si>
  <si>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</si>
  <si>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</si>
  <si>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</si>
  <si>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</si>
  <si>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</si>
  <si>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</si>
  <si>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</si>
  <si>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</si>
  <si>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</si>
  <si>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</si>
  <si>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</si>
  <si>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</si>
  <si>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</si>
  <si>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</si>
  <si>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</si>
  <si>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</si>
  <si>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</si>
  <si>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</si>
  <si>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</si>
  <si>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</si>
  <si>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</si>
  <si>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</si>
  <si>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</si>
  <si>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</si>
  <si>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</si>
  <si>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</si>
  <si>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</si>
  <si>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</si>
  <si>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</si>
  <si>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</si>
  <si>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</si>
  <si>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</si>
  <si>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</si>
  <si>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</si>
  <si>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</si>
  <si>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</si>
  <si>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</si>
  <si>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</si>
  <si>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</si>
  <si>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</si>
  <si>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</si>
  <si>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</si>
  <si>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</si>
  <si>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</si>
  <si>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</si>
  <si>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</si>
  <si>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</si>
  <si>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</si>
  <si>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</si>
  <si>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</si>
  <si>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</si>
  <si>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</si>
  <si>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</si>
  <si>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</si>
  <si>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</si>
  <si>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</si>
  <si>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</si>
  <si>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</si>
  <si>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</si>
  <si>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</si>
  <si>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</si>
  <si>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</si>
  <si>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</si>
  <si>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</si>
  <si>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</si>
  <si>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</si>
  <si>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</si>
  <si>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</si>
  <si>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</si>
  <si>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</si>
  <si>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</si>
  <si>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</si>
  <si>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</si>
  <si>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</si>
  <si>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</si>
  <si>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</si>
  <si>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</si>
  <si>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</si>
  <si>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</si>
  <si>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</si>
  <si>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</si>
  <si>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</si>
  <si>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</si>
  <si>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</si>
  <si>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</si>
  <si>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</si>
  <si>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</si>
  <si>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</si>
  <si>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</si>
  <si>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</si>
  <si>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</si>
  <si>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</si>
  <si>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</si>
  <si>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</si>
  <si>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</si>
  <si>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</si>
  <si>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</si>
  <si>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</si>
  <si>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</si>
  <si>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</si>
  <si>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</si>
  <si>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</si>
  <si>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</si>
  <si>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</si>
  <si>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</si>
  <si>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</si>
  <si>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</si>
  <si>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</si>
  <si>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</si>
  <si>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</si>
  <si>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</si>
  <si>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</si>
  <si>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</si>
  <si>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</si>
  <si>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</si>
  <si>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</si>
  <si>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</si>
  <si>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</si>
  <si>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</si>
  <si>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</si>
  <si>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</si>
  <si>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</si>
  <si>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</si>
  <si>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</si>
  <si>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</si>
  <si>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</si>
  <si>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</si>
  <si>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</si>
  <si>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</si>
  <si>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</si>
  <si>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</si>
  <si>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</si>
  <si>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</si>
  <si>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</si>
  <si>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</si>
  <si>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</si>
  <si>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</si>
  <si>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</si>
  <si>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</si>
  <si>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</si>
  <si>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</si>
  <si>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</si>
  <si>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</si>
  <si>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</si>
  <si>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</si>
  <si>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</si>
  <si>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</si>
  <si>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</si>
  <si>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</si>
  <si>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</si>
  <si>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</si>
  <si>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</si>
  <si>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</si>
  <si>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</si>
  <si>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</si>
  <si>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</si>
  <si>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</si>
  <si>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</si>
  <si>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</si>
  <si>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</si>
  <si>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</si>
  <si>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</si>
  <si>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</si>
  <si>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</si>
  <si>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</si>
  <si>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</si>
  <si>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</si>
  <si>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</si>
  <si>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</si>
  <si>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</si>
  <si>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</si>
  <si>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</si>
  <si>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</si>
  <si>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</si>
  <si>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</si>
  <si>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</si>
  <si>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</si>
  <si>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</si>
  <si>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</si>
  <si>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</si>
  <si>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</si>
  <si>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</si>
  <si>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</si>
  <si>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</si>
  <si>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</si>
  <si>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</si>
  <si>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</si>
  <si>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</si>
  <si>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</si>
  <si>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</si>
  <si>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</si>
  <si>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</si>
  <si>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</si>
  <si>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</si>
  <si>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</si>
  <si>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</si>
  <si>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</si>
  <si>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</si>
  <si>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</si>
  <si>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</si>
  <si>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</si>
  <si>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</si>
  <si>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</si>
  <si>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</si>
  <si>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</si>
  <si>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</si>
  <si>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</si>
  <si>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</si>
  <si>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</si>
  <si>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</si>
  <si>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</si>
  <si>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</si>
  <si>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</si>
  <si>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</si>
  <si>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</si>
  <si>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</si>
  <si>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</si>
  <si>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</si>
  <si>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</si>
  <si>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</si>
  <si>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</si>
  <si>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</si>
  <si>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</si>
  <si>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</si>
  <si>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</si>
  <si>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</si>
  <si>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</si>
  <si>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</si>
  <si>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</si>
  <si>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</si>
  <si>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</si>
  <si>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</si>
  <si>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</si>
  <si>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</si>
  <si>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</si>
  <si>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</si>
  <si>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</si>
  <si>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</si>
  <si>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</si>
  <si>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</si>
  <si>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</si>
  <si>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</si>
  <si>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</si>
  <si>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</si>
  <si>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</si>
  <si>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</si>
  <si>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</si>
  <si>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</si>
  <si>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</si>
  <si>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</si>
  <si>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</si>
  <si>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</si>
  <si>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</si>
  <si>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</si>
  <si>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</si>
  <si>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</si>
  <si>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</si>
  <si>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</si>
  <si>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</si>
  <si>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</si>
  <si>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</si>
  <si>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</si>
  <si>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</si>
  <si>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</si>
  <si>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</si>
  <si>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</si>
  <si>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</si>
  <si>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</si>
  <si>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</si>
  <si>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</si>
  <si>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</si>
  <si>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</si>
  <si>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</si>
  <si>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</si>
  <si>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</si>
  <si>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</si>
  <si>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</si>
  <si>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</si>
  <si>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</si>
  <si>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</si>
  <si>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</si>
  <si>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</si>
  <si>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</si>
  <si>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</si>
  <si>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</si>
  <si>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</si>
  <si>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</si>
  <si>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</si>
  <si>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</si>
  <si>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</si>
  <si>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</si>
  <si>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</si>
  <si>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</si>
  <si>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</si>
  <si>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</si>
  <si>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</si>
  <si>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</si>
  <si>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</si>
  <si>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</si>
  <si>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</si>
  <si>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</si>
  <si>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</si>
  <si>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</si>
  <si>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</si>
  <si>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</si>
  <si>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</si>
  <si>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</si>
  <si>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</si>
  <si>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</si>
  <si>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</si>
  <si>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</si>
  <si>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</si>
  <si>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</si>
  <si>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</si>
  <si>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</si>
  <si>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</si>
  <si>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</si>
  <si>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</si>
  <si>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</si>
  <si>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</si>
  <si>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</si>
  <si>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</si>
  <si>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</si>
  <si>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</si>
  <si>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</si>
  <si>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</si>
  <si>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</si>
  <si>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</si>
  <si>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</si>
  <si>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</si>
  <si>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</si>
  <si>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</si>
  <si>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</si>
  <si>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</si>
  <si>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</si>
  <si>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</si>
  <si>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</si>
  <si>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</si>
  <si>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</si>
  <si>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</si>
  <si>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</si>
  <si>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</si>
  <si>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</si>
  <si>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</si>
  <si>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</si>
  <si>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</si>
  <si>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</si>
  <si>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</si>
  <si>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</si>
  <si>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</si>
  <si>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</si>
  <si>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</si>
  <si>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</si>
  <si>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</si>
  <si>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</si>
  <si>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</si>
  <si>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</si>
  <si>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</si>
  <si>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</si>
  <si>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</si>
  <si>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</si>
  <si>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</si>
  <si>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</si>
  <si>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</si>
  <si>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</si>
  <si>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</si>
  <si>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</si>
  <si>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</si>
  <si>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</si>
  <si>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</si>
  <si>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</si>
  <si>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</si>
  <si>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</si>
  <si>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</si>
  <si>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</si>
  <si>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</si>
  <si>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</si>
  <si>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</si>
  <si>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</si>
  <si>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</si>
  <si>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</si>
  <si>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</si>
  <si>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</si>
  <si>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</si>
  <si>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</si>
  <si>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</si>
  <si>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</si>
  <si>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</si>
  <si>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</si>
  <si>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</si>
  <si>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</si>
  <si>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</si>
  <si>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</si>
  <si>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</si>
  <si>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</si>
  <si>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</si>
  <si>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</si>
  <si>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</si>
  <si>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</si>
  <si>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</si>
  <si>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</si>
  <si>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</si>
  <si>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</si>
  <si>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</si>
  <si>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</si>
  <si>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</si>
  <si>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</si>
  <si>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</si>
  <si>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</si>
  <si>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</si>
  <si>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</si>
  <si>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</si>
  <si>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</si>
  <si>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</si>
  <si>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</si>
  <si>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</si>
  <si>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</si>
  <si>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</si>
  <si>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</si>
  <si>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</si>
  <si>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</si>
  <si>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</si>
  <si>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</si>
  <si>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</si>
  <si>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</si>
  <si>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</si>
  <si>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</si>
  <si>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</si>
  <si>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</si>
  <si>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</si>
  <si>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</si>
  <si>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</si>
  <si>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</si>
  <si>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</si>
  <si>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</si>
  <si>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</si>
  <si>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</si>
  <si>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</si>
  <si>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</si>
  <si>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</si>
  <si>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</si>
  <si>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</si>
  <si>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</si>
  <si>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</si>
  <si>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</si>
  <si>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</si>
  <si>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</si>
  <si>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</si>
  <si>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</si>
  <si>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</si>
  <si>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</si>
  <si>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</si>
  <si>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</si>
  <si>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</si>
  <si>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</si>
  <si>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</si>
  <si>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</si>
  <si>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</si>
  <si>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</si>
  <si>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</si>
  <si>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</si>
  <si>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</si>
  <si>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</si>
  <si>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</si>
  <si>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</si>
  <si>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</si>
  <si>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</si>
  <si>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</si>
  <si>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</si>
  <si>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</si>
  <si>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</si>
  <si>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</si>
  <si>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</si>
  <si>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</si>
  <si>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</si>
  <si>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</si>
  <si>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</si>
  <si>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</si>
  <si>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</si>
  <si>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</si>
  <si>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</si>
  <si>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</si>
  <si>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</si>
  <si>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</si>
  <si>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</si>
  <si>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</si>
  <si>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</si>
  <si>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</si>
  <si>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</si>
  <si>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</si>
  <si>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</si>
  <si>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</si>
  <si>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</si>
  <si>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</si>
  <si>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</si>
  <si>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</si>
  <si>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</si>
  <si>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</si>
  <si>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</si>
  <si>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</si>
  <si>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</si>
  <si>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</si>
  <si>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</si>
  <si>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</si>
  <si>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</si>
  <si>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</si>
  <si>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</si>
  <si>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</si>
  <si>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</si>
  <si>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</si>
  <si>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</si>
  <si>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</si>
  <si>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</si>
  <si>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</si>
  <si>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</si>
  <si>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</si>
  <si>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</si>
  <si>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</si>
  <si>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</si>
  <si>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</si>
  <si>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</si>
  <si>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</si>
  <si>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</si>
  <si>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</si>
  <si>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</si>
  <si>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</si>
  <si>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</si>
  <si>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</si>
  <si>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</si>
  <si>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</si>
  <si>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</si>
  <si>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</si>
  <si>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</si>
  <si>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</si>
  <si>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</si>
  <si>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</si>
  <si>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</si>
  <si>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</si>
  <si>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</si>
  <si>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</si>
  <si>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</si>
  <si>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</si>
  <si>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</si>
  <si>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</si>
  <si>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</si>
  <si>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</si>
  <si>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</si>
  <si>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</si>
  <si>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</si>
  <si>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</si>
  <si>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</si>
  <si>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</si>
  <si>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</si>
  <si>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</si>
  <si>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</si>
  <si>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</si>
  <si>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</si>
  <si>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</si>
  <si>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</si>
  <si>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</si>
  <si>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</si>
  <si>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</si>
  <si>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</si>
  <si>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</si>
  <si>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</si>
  <si>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</si>
  <si>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</si>
  <si>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</si>
  <si>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</si>
  <si>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</si>
  <si>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</si>
  <si>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</si>
  <si>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</si>
  <si>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</si>
  <si>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</si>
  <si>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</si>
  <si>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</si>
  <si>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</si>
  <si>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</si>
  <si>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</si>
  <si>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</si>
  <si>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</si>
  <si>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</si>
  <si>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</si>
  <si>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</si>
  <si>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</si>
  <si>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</si>
  <si>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</si>
  <si>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</si>
  <si>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</si>
  <si>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</si>
  <si>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</si>
  <si>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</si>
  <si>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</si>
  <si>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</si>
  <si>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</si>
  <si>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</si>
  <si>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</si>
  <si>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</si>
  <si>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</si>
  <si>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</si>
  <si>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</si>
  <si>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</si>
  <si>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</si>
  <si>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</si>
  <si>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</si>
  <si>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</si>
  <si>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</si>
  <si>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</si>
  <si>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</si>
  <si>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</si>
  <si>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</si>
  <si>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</si>
  <si>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</si>
  <si>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</si>
  <si>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</si>
  <si>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</si>
  <si>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</si>
  <si>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</si>
  <si>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</si>
  <si>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</si>
  <si>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</si>
  <si>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</si>
  <si>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</si>
  <si>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</si>
  <si>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</si>
  <si>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</si>
  <si>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</si>
  <si>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</si>
  <si>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</si>
  <si>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</si>
  <si>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</si>
  <si>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</si>
  <si>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</si>
  <si>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</si>
  <si>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</si>
  <si>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</si>
  <si>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</si>
  <si>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</si>
  <si>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</si>
  <si>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</si>
  <si>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</si>
  <si>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</si>
  <si>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</si>
  <si>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</si>
  <si>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</si>
  <si>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</si>
  <si>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</si>
  <si>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</si>
  <si>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</si>
  <si>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</si>
  <si>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</si>
  <si>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</si>
  <si>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</si>
  <si>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</si>
  <si>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</si>
  <si>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</si>
  <si>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</si>
  <si>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</si>
  <si>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</si>
  <si>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</si>
  <si>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</si>
  <si>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</si>
  <si>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</si>
  <si>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</si>
  <si>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</si>
  <si>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</si>
  <si>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</si>
  <si>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</si>
  <si>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</si>
  <si>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</si>
  <si>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</si>
  <si>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</si>
  <si>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</si>
  <si>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</si>
  <si>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</si>
  <si>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</si>
  <si>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</si>
  <si>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</si>
  <si>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</si>
  <si>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</si>
  <si>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</si>
  <si>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</si>
  <si>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</si>
  <si>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</si>
  <si>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</si>
  <si>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</si>
  <si>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</si>
  <si>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</si>
  <si>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</si>
  <si>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</si>
  <si>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</si>
  <si>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</si>
  <si>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</si>
  <si>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</si>
  <si>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</si>
  <si>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</si>
  <si>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</si>
  <si>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</si>
  <si>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</si>
  <si>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</si>
  <si>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</si>
  <si>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</si>
  <si>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</si>
  <si>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</si>
  <si>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</si>
  <si>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</si>
  <si>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</si>
  <si>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</si>
  <si>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</si>
  <si>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</si>
  <si>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</si>
  <si>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</si>
  <si>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</si>
  <si>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</si>
  <si>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</si>
  <si>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</si>
  <si>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</si>
  <si>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</si>
  <si>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</si>
  <si>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</si>
  <si>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</si>
  <si>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</si>
  <si>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</si>
  <si>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</si>
  <si>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</si>
  <si>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</si>
  <si>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</si>
  <si>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</si>
  <si>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</si>
  <si>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</si>
  <si>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</si>
  <si>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</si>
  <si>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</si>
  <si>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</si>
  <si>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</si>
  <si>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</si>
  <si>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</si>
  <si>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</si>
  <si>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</si>
  <si>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</si>
  <si>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</si>
  <si>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</si>
  <si>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</si>
  <si>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</si>
  <si>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</si>
  <si>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</si>
  <si>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</si>
  <si>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</si>
  <si>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</si>
  <si>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</si>
  <si>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</si>
  <si>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</si>
  <si>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</si>
  <si>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</si>
  <si>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</si>
  <si>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</si>
  <si>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</si>
  <si>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</si>
  <si>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</si>
  <si>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</si>
  <si>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</si>
  <si>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</si>
  <si>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</si>
  <si>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</si>
  <si>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</si>
  <si>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</si>
  <si>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</si>
  <si>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</si>
  <si>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</si>
  <si>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</si>
  <si>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</si>
  <si>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</si>
  <si>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</si>
  <si>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</si>
  <si>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</si>
  <si>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</si>
  <si>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</si>
  <si>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</si>
  <si>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</si>
  <si>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</si>
  <si>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</si>
  <si>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</si>
  <si>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</si>
  <si>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</si>
  <si>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</si>
  <si>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</si>
  <si>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</si>
  <si>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</si>
  <si>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</si>
  <si>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</si>
  <si>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</si>
  <si>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</si>
  <si>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</si>
  <si>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</si>
  <si>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</si>
  <si>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</si>
  <si>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</si>
  <si>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</si>
  <si>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</si>
  <si>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</si>
  <si>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</si>
  <si>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</si>
  <si>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</si>
  <si>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</si>
  <si>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</si>
  <si>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</si>
  <si>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</si>
  <si>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</si>
  <si>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</si>
  <si>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</si>
  <si>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</si>
  <si>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</si>
  <si>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</si>
  <si>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</si>
  <si>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</si>
  <si>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</si>
  <si>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</si>
  <si>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</si>
  <si>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</si>
  <si>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</si>
  <si>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</si>
  <si>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</si>
  <si>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</si>
  <si>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</si>
  <si>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</si>
  <si>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</si>
  <si>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</si>
  <si>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</si>
  <si>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</si>
  <si>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</si>
  <si>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</si>
  <si>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</si>
  <si>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</si>
  <si>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</si>
  <si>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</si>
  <si>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</si>
  <si>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</si>
  <si>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</si>
  <si>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</si>
  <si>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</si>
  <si>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</si>
  <si>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</si>
  <si>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</si>
  <si>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</si>
  <si>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</si>
  <si>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</si>
  <si>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</si>
  <si>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</si>
  <si>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</si>
  <si>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</si>
  <si>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</si>
  <si>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</si>
  <si>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</si>
  <si>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</si>
  <si>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</si>
  <si>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</si>
  <si>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</si>
  <si>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</si>
  <si>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</si>
  <si>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</si>
  <si>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</si>
  <si>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</si>
  <si>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</si>
  <si>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</si>
  <si>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</si>
  <si>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</si>
  <si>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</si>
  <si>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</si>
  <si>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</si>
  <si>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</si>
  <si>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</si>
  <si>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</si>
  <si>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</si>
  <si>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</si>
  <si>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</si>
  <si>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</si>
  <si>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</si>
  <si>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</si>
  <si>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</si>
  <si>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</si>
  <si>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</si>
  <si>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</si>
  <si>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</si>
  <si>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</si>
  <si>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</si>
  <si>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</si>
  <si>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</si>
  <si>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</si>
  <si>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</si>
  <si>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</si>
  <si>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</si>
  <si>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</si>
  <si>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</si>
  <si>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</si>
  <si>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</si>
  <si>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</si>
  <si>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</si>
  <si>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</si>
  <si>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</si>
  <si>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</si>
  <si>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</si>
  <si>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</si>
  <si>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</si>
  <si>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</si>
  <si>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</si>
  <si>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</si>
  <si>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</si>
  <si>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</si>
  <si>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</si>
  <si>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</si>
  <si>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</si>
  <si>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</si>
  <si>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</si>
  <si>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</si>
  <si>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</si>
  <si>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</si>
  <si>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</si>
  <si>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</si>
  <si>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</si>
  <si>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</si>
  <si>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</si>
  <si>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</si>
  <si>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</si>
  <si>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</si>
  <si>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</si>
  <si>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</si>
  <si>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</si>
  <si>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</si>
  <si>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</si>
  <si>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</si>
  <si>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</si>
  <si>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</si>
  <si>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</si>
  <si>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</si>
  <si>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</si>
  <si>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</si>
  <si>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</si>
  <si>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</si>
  <si>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</si>
  <si>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</si>
  <si>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</si>
  <si>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</si>
  <si>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</si>
  <si>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</si>
  <si>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</si>
  <si>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</si>
  <si>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</si>
  <si>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</si>
  <si>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</si>
  <si>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</si>
  <si>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</si>
  <si>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</si>
  <si>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</si>
  <si>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</si>
  <si>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</si>
  <si>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</si>
  <si>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</si>
  <si>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</si>
  <si>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</si>
  <si>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</si>
  <si>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</si>
  <si>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</si>
  <si>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</si>
  <si>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</si>
  <si>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</si>
  <si>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</si>
  <si>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</si>
  <si>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</si>
  <si>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</si>
  <si>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</si>
  <si>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</si>
  <si>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</si>
  <si>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</si>
  <si>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</si>
  <si>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</si>
  <si>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</si>
  <si>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</si>
  <si>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</si>
  <si>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</si>
  <si>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</si>
  <si>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</si>
  <si>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</si>
  <si>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</si>
  <si>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</si>
  <si>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</si>
  <si>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</si>
  <si>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</si>
  <si>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</si>
  <si>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</si>
  <si>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</si>
  <si>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</si>
  <si>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</si>
  <si>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</si>
  <si>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</si>
  <si>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</si>
  <si>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</si>
  <si>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</si>
  <si>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</si>
  <si>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</si>
  <si>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</si>
  <si>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</si>
  <si>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</si>
  <si>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</si>
  <si>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</si>
  <si>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</si>
  <si>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</si>
  <si>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</si>
  <si>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</si>
  <si>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</si>
  <si>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</si>
  <si>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</si>
  <si>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</si>
  <si>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</si>
  <si>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</si>
  <si>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</si>
  <si>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</si>
  <si>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</si>
  <si>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</si>
  <si>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</si>
  <si>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</si>
  <si>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</si>
  <si>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</si>
  <si>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</si>
  <si>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</si>
  <si>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</si>
  <si>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</si>
  <si>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</si>
  <si>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</si>
  <si>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</si>
  <si>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</si>
  <si>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</si>
  <si>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</si>
  <si>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</si>
  <si>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</si>
  <si>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</si>
  <si>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</si>
  <si>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</si>
  <si>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</si>
  <si>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</si>
  <si>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</si>
  <si>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</si>
  <si>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</si>
  <si>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</si>
  <si>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</si>
  <si>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</si>
  <si>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</si>
  <si>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</si>
  <si>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</si>
  <si>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</si>
  <si>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</si>
  <si>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</si>
  <si>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</si>
  <si>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</si>
  <si>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</si>
  <si>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</si>
  <si>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</si>
  <si>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</si>
  <si>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</si>
  <si>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</si>
  <si>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</si>
  <si>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</si>
  <si>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</si>
  <si>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</si>
  <si>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</si>
  <si>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</si>
  <si>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</si>
  <si>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</si>
  <si>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</si>
  <si>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</si>
  <si>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</si>
  <si>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</si>
  <si>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</si>
  <si>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</si>
  <si>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</si>
  <si>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</si>
  <si>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</si>
  <si>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</si>
  <si>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</si>
  <si>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</si>
  <si>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</si>
  <si>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</si>
  <si>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</si>
  <si>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</si>
  <si>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</si>
  <si>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</si>
  <si>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</si>
  <si>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</si>
  <si>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</si>
  <si>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</si>
  <si>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</si>
  <si>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</si>
  <si>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</si>
  <si>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</si>
  <si>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</si>
  <si>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</si>
  <si>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</si>
  <si>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</si>
  <si>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</si>
  <si>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</si>
  <si>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</si>
  <si>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</si>
  <si>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</si>
  <si>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</si>
  <si>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</si>
  <si>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</si>
  <si>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</si>
  <si>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</si>
  <si>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</si>
  <si>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</si>
  <si>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</si>
  <si>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</si>
  <si>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</si>
  <si>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</si>
  <si>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</si>
  <si>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</si>
  <si>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</si>
  <si>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</si>
  <si>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</si>
  <si>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</si>
  <si>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</si>
  <si>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</si>
  <si>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</si>
  <si>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</si>
  <si>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</si>
  <si>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</si>
  <si>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</si>
  <si>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</si>
  <si>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</si>
  <si>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</si>
  <si>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</si>
  <si>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</si>
  <si>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</si>
  <si>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</si>
  <si>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</si>
  <si>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</si>
  <si>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</si>
  <si>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</si>
  <si>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</si>
  <si>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</si>
  <si>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</si>
  <si>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</si>
  <si>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</si>
  <si>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</si>
  <si>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</si>
  <si>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</si>
  <si>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</si>
  <si>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</si>
  <si>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</si>
  <si>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</si>
  <si>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</si>
  <si>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</si>
  <si>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</si>
  <si>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</si>
  <si>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</si>
  <si>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</si>
  <si>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</si>
  <si>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</si>
  <si>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</si>
  <si>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</si>
  <si>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</si>
  <si>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</si>
  <si>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</si>
  <si>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</si>
  <si>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</si>
  <si>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</si>
  <si>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</si>
  <si>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</si>
  <si>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</si>
  <si>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</si>
  <si>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</si>
  <si>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</si>
  <si>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</si>
  <si>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</si>
  <si>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</si>
  <si>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</si>
  <si>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</si>
  <si>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</si>
  <si>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</si>
  <si>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</si>
  <si>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</si>
  <si>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</si>
  <si>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</si>
  <si>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</si>
  <si>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</si>
  <si>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</si>
  <si>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</si>
  <si>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</si>
  <si>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</si>
  <si>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</si>
  <si>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</si>
  <si>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</si>
  <si>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</si>
  <si>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</si>
  <si>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</si>
  <si>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</si>
  <si>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</si>
  <si>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</si>
  <si>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</si>
  <si>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</si>
  <si>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</si>
  <si>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</si>
  <si>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</si>
  <si>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</si>
  <si>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</si>
  <si>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</si>
  <si>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</si>
  <si>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</si>
  <si>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</si>
  <si>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</si>
  <si>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</si>
  <si>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</si>
  <si>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</si>
  <si>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</si>
  <si>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</si>
  <si>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</si>
  <si>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</si>
  <si>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</si>
  <si>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</si>
  <si>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</si>
  <si>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</si>
  <si>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</si>
  <si>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</si>
  <si>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</si>
  <si>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</si>
  <si>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</si>
  <si>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</si>
  <si>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</si>
  <si>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</si>
  <si>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</si>
  <si>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</si>
  <si>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</si>
  <si>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</si>
  <si>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</si>
  <si>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</si>
  <si>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</si>
  <si>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</si>
  <si>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</si>
  <si>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</si>
  <si>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</si>
  <si>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</si>
  <si>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</si>
  <si>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</si>
  <si>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</si>
  <si>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</si>
  <si>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</si>
  <si>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</si>
  <si>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</si>
  <si>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</si>
  <si>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</si>
  <si>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</si>
  <si>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</si>
  <si>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</si>
  <si>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</si>
  <si>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</si>
  <si>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</si>
  <si>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</si>
  <si>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</si>
  <si>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</si>
  <si>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</si>
  <si>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</si>
  <si>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</si>
  <si>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</si>
  <si>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</si>
  <si>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</si>
  <si>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</si>
  <si>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</si>
  <si>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</si>
  <si>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</si>
  <si>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</si>
  <si>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</si>
  <si>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</si>
  <si>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</si>
  <si>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</si>
  <si>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</si>
  <si>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</si>
  <si>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</si>
  <si>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</si>
  <si>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</si>
  <si>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</si>
  <si>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</si>
  <si>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</si>
  <si>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</si>
  <si>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</si>
  <si>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</si>
  <si>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</si>
  <si>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</si>
  <si>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</si>
  <si>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</si>
  <si>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</si>
  <si>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</si>
  <si>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</si>
  <si>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</si>
  <si>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</si>
  <si>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</si>
  <si>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</si>
  <si>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</si>
  <si>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</si>
  <si>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</si>
  <si>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</si>
  <si>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</si>
  <si>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</si>
  <si>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</si>
  <si>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</si>
  <si>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</si>
  <si>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</si>
  <si>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</si>
  <si>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</si>
  <si>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</si>
  <si>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</si>
  <si>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</si>
  <si>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</si>
  <si>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</si>
  <si>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</si>
  <si>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</si>
  <si>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</si>
  <si>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</si>
  <si>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</si>
  <si>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</si>
  <si>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</si>
  <si>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</si>
  <si>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</si>
  <si>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</si>
  <si>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</si>
  <si>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</si>
  <si>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</si>
  <si>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</si>
  <si>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</si>
  <si>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</si>
  <si>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</si>
  <si>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</si>
  <si>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</si>
  <si>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</si>
  <si>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</si>
  <si>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</si>
  <si>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</si>
  <si>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</si>
  <si>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</si>
  <si>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</si>
  <si>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</si>
  <si>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</si>
  <si>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</si>
  <si>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</si>
  <si>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</si>
  <si>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</si>
  <si>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</si>
  <si>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</si>
  <si>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</si>
  <si>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</si>
  <si>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</si>
  <si>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</si>
  <si>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</si>
  <si>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</si>
  <si>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</si>
  <si>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</si>
  <si>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</si>
  <si>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</si>
  <si>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</si>
  <si>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</si>
  <si>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</si>
  <si>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</si>
  <si>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</si>
  <si>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</si>
  <si>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</si>
  <si>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</si>
  <si>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</si>
  <si>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</si>
  <si>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</si>
  <si>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</si>
  <si>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</si>
  <si>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</si>
  <si>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</si>
  <si>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</si>
  <si>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</si>
  <si>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</si>
  <si>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</si>
  <si>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</si>
  <si>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</si>
  <si>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</si>
  <si>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</si>
  <si>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</si>
  <si>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</si>
  <si>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</si>
  <si>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</si>
  <si>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</si>
  <si>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</si>
  <si>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</si>
  <si>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</si>
  <si>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</si>
  <si>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</si>
  <si>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</si>
  <si>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</si>
  <si>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</si>
  <si>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</si>
  <si>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</si>
  <si>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</si>
  <si>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</si>
  <si>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</si>
  <si>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</si>
  <si>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</si>
  <si>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</si>
  <si>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</si>
  <si>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</si>
  <si>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</si>
  <si>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</si>
  <si>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</si>
  <si>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</si>
  <si>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</si>
  <si>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</si>
  <si>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</si>
  <si>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</si>
  <si>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</si>
  <si>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</si>
  <si>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</si>
  <si>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</si>
  <si>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</si>
  <si>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</si>
  <si>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</si>
  <si>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</si>
  <si>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</si>
  <si>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</si>
  <si>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</si>
  <si>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</si>
  <si>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</si>
  <si>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</si>
  <si>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</si>
  <si>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</si>
  <si>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</si>
  <si>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</si>
  <si>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</si>
  <si>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</si>
  <si>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</si>
  <si>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</si>
  <si>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</si>
  <si>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</si>
  <si>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</si>
  <si>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</si>
  <si>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</si>
  <si>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</si>
  <si>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</si>
  <si>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</si>
  <si>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</si>
  <si>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</si>
  <si>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</si>
  <si>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</si>
  <si>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</si>
  <si>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</si>
  <si>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</si>
  <si>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</si>
  <si>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</si>
  <si>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</si>
  <si>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</si>
  <si>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</si>
  <si>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</si>
  <si>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</si>
  <si>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</si>
  <si>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</si>
  <si>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</si>
  <si>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</si>
  <si>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</si>
  <si>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</si>
  <si>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</si>
  <si>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</si>
  <si>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</si>
  <si>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</si>
  <si>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</si>
  <si>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</si>
  <si>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</si>
  <si>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</si>
  <si>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</si>
  <si>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</si>
  <si>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</si>
  <si>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</si>
  <si>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</si>
  <si>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</si>
  <si>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</si>
  <si>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</si>
  <si>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</si>
  <si>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</si>
  <si>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</si>
  <si>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</si>
  <si>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</si>
  <si>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</si>
  <si>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</si>
  <si>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</si>
  <si>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</si>
  <si>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</si>
  <si>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</si>
  <si>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</si>
  <si>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</si>
  <si>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</si>
  <si>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</si>
  <si>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</si>
  <si>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</si>
  <si>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</si>
  <si>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</si>
  <si>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</si>
  <si>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</si>
  <si>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</si>
  <si>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</si>
  <si>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</si>
  <si>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</si>
  <si>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</si>
  <si>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</si>
  <si>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</si>
  <si>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</si>
  <si>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</si>
  <si>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</si>
  <si>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</si>
  <si>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</si>
  <si>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</si>
  <si>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</si>
  <si>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</si>
  <si>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</si>
  <si>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</si>
  <si>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</si>
  <si>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</si>
  <si>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</si>
  <si>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</si>
  <si>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</si>
  <si>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</si>
  <si>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</si>
  <si>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</si>
  <si>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</si>
  <si>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</si>
  <si>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</si>
  <si>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</si>
  <si>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</si>
  <si>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</si>
  <si>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</si>
  <si>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</si>
  <si>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</si>
  <si>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</si>
  <si>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</si>
  <si>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</si>
  <si>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</si>
  <si>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</si>
  <si>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</si>
  <si>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</si>
  <si>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</si>
  <si>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</si>
  <si>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</si>
  <si>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</si>
  <si>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</si>
  <si>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</si>
  <si>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</si>
  <si>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</si>
  <si>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</si>
  <si>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</si>
  <si>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</si>
  <si>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</si>
  <si>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</si>
  <si>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</si>
  <si>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</si>
  <si>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</si>
  <si>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</si>
  <si>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</si>
  <si>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</si>
  <si>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</si>
  <si>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</si>
  <si>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</si>
  <si>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</si>
  <si>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</si>
  <si>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</si>
  <si>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</si>
  <si>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</si>
  <si>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</si>
  <si>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</si>
  <si>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</si>
  <si>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</si>
  <si>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</si>
  <si>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</si>
  <si>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</si>
  <si>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</si>
  <si>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</si>
  <si>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</si>
  <si>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</si>
  <si>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</si>
  <si>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</si>
  <si>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</si>
  <si>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</si>
  <si>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</si>
  <si>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</si>
  <si>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</si>
  <si>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</si>
  <si>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</si>
  <si>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</si>
  <si>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</si>
  <si>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</si>
  <si>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</si>
  <si>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</si>
  <si>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</si>
  <si>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</si>
  <si>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</si>
  <si>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</si>
  <si>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</si>
  <si>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</si>
  <si>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</si>
  <si>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</si>
  <si>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</si>
  <si>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</si>
  <si>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</si>
  <si>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</si>
  <si>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</si>
  <si>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</si>
  <si>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</si>
  <si>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</si>
  <si>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</si>
  <si>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</si>
  <si>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</si>
  <si>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</si>
  <si>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</si>
  <si>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</si>
  <si>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</si>
  <si>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</si>
  <si>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</si>
  <si>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</si>
  <si>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</si>
  <si>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</si>
  <si>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</si>
  <si>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</si>
  <si>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</si>
  <si>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</si>
  <si>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</si>
  <si>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</si>
  <si>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</si>
  <si>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</si>
  <si>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</si>
  <si>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</si>
  <si>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</si>
  <si>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</si>
  <si>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</si>
  <si>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</si>
  <si>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</si>
  <si>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</si>
  <si>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</si>
  <si>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</si>
  <si>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</si>
  <si>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</si>
  <si>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</si>
  <si>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</si>
  <si>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</si>
  <si>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</si>
  <si>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</si>
  <si>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</si>
  <si>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</si>
  <si>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</si>
  <si>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</si>
  <si>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</si>
  <si>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</si>
  <si>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</si>
  <si>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</si>
  <si>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</si>
  <si>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</si>
  <si>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</si>
  <si>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</si>
  <si>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</si>
  <si>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</si>
  <si>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</si>
  <si>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</si>
  <si>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</si>
  <si>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</si>
  <si>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</si>
  <si>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</si>
  <si>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</si>
  <si>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</si>
  <si>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</si>
  <si>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</si>
  <si>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</si>
  <si>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</si>
  <si>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</si>
  <si>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</si>
  <si>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</si>
  <si>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</si>
  <si>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</si>
  <si>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</si>
  <si>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</si>
  <si>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</si>
  <si>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</si>
  <si>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</si>
  <si>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</si>
  <si>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</si>
  <si>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</si>
  <si>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</si>
  <si>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</si>
  <si>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</si>
  <si>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</si>
  <si>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</si>
  <si>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</si>
  <si>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</si>
  <si>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</si>
  <si>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</si>
  <si>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</si>
  <si>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</si>
  <si>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</si>
  <si>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</si>
  <si>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</si>
  <si>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</si>
  <si>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</si>
  <si>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</si>
  <si>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</si>
  <si>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</si>
  <si>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</si>
  <si>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</si>
  <si>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</si>
  <si>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</si>
  <si>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</si>
  <si>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</si>
  <si>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</si>
  <si>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</si>
  <si>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</si>
  <si>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</si>
  <si>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</si>
  <si>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</si>
  <si>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</si>
  <si>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</si>
  <si>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</si>
  <si>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</si>
  <si>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</si>
  <si>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</si>
  <si>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</si>
  <si>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</si>
  <si>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</si>
  <si>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</si>
  <si>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</si>
  <si>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</si>
  <si>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</si>
  <si>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</si>
  <si>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</si>
  <si>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</si>
  <si>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</si>
  <si>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</si>
  <si>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</si>
  <si>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</si>
  <si>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</si>
  <si>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</si>
  <si>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</si>
  <si>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</si>
  <si>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</si>
  <si>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</si>
  <si>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</si>
  <si>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</si>
  <si>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</si>
  <si>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</si>
  <si>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</si>
  <si>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</si>
  <si>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</si>
  <si>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</si>
  <si>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</si>
  <si>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</si>
  <si>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</si>
  <si>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</si>
  <si>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</si>
  <si>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</si>
  <si>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</si>
  <si>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</si>
  <si>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</si>
  <si>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</si>
  <si>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</si>
  <si>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</si>
  <si>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</si>
  <si>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</si>
  <si>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</si>
  <si>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</si>
  <si>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</si>
  <si>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</si>
  <si>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</si>
  <si>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</si>
  <si>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</si>
  <si>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</si>
  <si>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</si>
  <si>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</si>
  <si>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</si>
  <si>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</si>
  <si>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</si>
  <si>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</si>
  <si>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</si>
  <si>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</si>
  <si>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</si>
  <si>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</si>
  <si>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</si>
  <si>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</si>
  <si>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</si>
  <si>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</si>
  <si>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</si>
  <si>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</si>
  <si>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</si>
  <si>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</si>
  <si>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</si>
  <si>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</si>
  <si>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</si>
  <si>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</si>
  <si>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</si>
  <si>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</si>
  <si>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</si>
  <si>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</si>
  <si>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</si>
  <si>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</si>
  <si>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</si>
  <si>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</si>
  <si>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</si>
  <si>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</si>
  <si>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</si>
  <si>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</si>
  <si>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</si>
  <si>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</si>
  <si>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</si>
  <si>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</si>
  <si>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</si>
  <si>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</si>
  <si>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</si>
  <si>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</si>
  <si>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</si>
  <si>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</si>
  <si>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</si>
  <si>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</si>
  <si>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</si>
  <si>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</si>
  <si>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</si>
  <si>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</si>
  <si>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</si>
  <si>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</si>
  <si>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</si>
  <si>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</si>
  <si>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</si>
  <si>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</si>
  <si>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</si>
  <si>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</si>
  <si>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</si>
  <si>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</si>
  <si>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</si>
  <si>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</si>
  <si>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</si>
  <si>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</si>
  <si>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</si>
  <si>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</si>
  <si>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</si>
  <si>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</si>
  <si>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</si>
  <si>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</si>
  <si>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</si>
  <si>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</si>
  <si>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</si>
  <si>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</si>
  <si>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</si>
  <si>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</si>
  <si>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</si>
  <si>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</si>
  <si>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</si>
  <si>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</si>
  <si>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</si>
  <si>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</si>
  <si>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</si>
  <si>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</si>
  <si>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</si>
  <si>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</si>
  <si>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</si>
  <si>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</si>
  <si>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</si>
  <si>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</si>
  <si>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</si>
  <si>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</si>
  <si>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</si>
  <si>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</si>
  <si>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</si>
  <si>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</si>
  <si>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</si>
  <si>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</si>
  <si>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</si>
  <si>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</si>
  <si>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</si>
  <si>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</si>
  <si>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</si>
  <si>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</si>
  <si>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</si>
  <si>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</si>
  <si>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</si>
  <si>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</si>
  <si>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</si>
  <si>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</si>
  <si>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</si>
  <si>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</si>
  <si>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</si>
  <si>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</si>
  <si>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</si>
  <si>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</si>
  <si>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</si>
  <si>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</si>
  <si>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</si>
  <si>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</si>
  <si>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</si>
  <si>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</si>
  <si>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</si>
  <si>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</si>
  <si>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</si>
  <si>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</si>
  <si>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</si>
  <si>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</si>
  <si>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</si>
  <si>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</si>
  <si>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</si>
  <si>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</si>
  <si>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</si>
  <si>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</si>
  <si>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</si>
  <si>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</si>
  <si>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</si>
  <si>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</si>
  <si>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</si>
  <si>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</si>
  <si>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</si>
  <si>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</si>
  <si>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</si>
  <si>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</si>
  <si>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</si>
  <si>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</si>
  <si>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</si>
  <si>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</si>
  <si>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</si>
  <si>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</si>
  <si>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</si>
  <si>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</si>
  <si>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</si>
  <si>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</si>
  <si>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</si>
  <si>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</si>
  <si>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</si>
  <si>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</si>
  <si>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</si>
  <si>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</si>
  <si>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</si>
  <si>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</si>
  <si>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</si>
  <si>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</si>
  <si>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</si>
  <si>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</si>
  <si>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</si>
  <si>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</si>
  <si>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</si>
  <si>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</si>
  <si>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</si>
  <si>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</si>
  <si>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</si>
  <si>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</si>
  <si>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</si>
  <si>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</si>
  <si>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</si>
  <si>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</si>
  <si>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</si>
  <si>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</si>
  <si>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</si>
  <si>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</si>
  <si>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</si>
  <si>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</si>
  <si>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</si>
  <si>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</si>
  <si>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</si>
  <si>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</si>
  <si>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</si>
  <si>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</si>
  <si>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</si>
  <si>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</si>
  <si>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</si>
  <si>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</si>
  <si>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</si>
  <si>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</si>
  <si>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</si>
  <si>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</si>
  <si>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</si>
  <si>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</si>
  <si>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</si>
  <si>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</si>
  <si>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</si>
  <si>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</si>
  <si>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</si>
  <si>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</si>
  <si>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</si>
  <si>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</si>
  <si>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</si>
  <si>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</si>
  <si>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</si>
  <si>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</si>
  <si>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</si>
  <si>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</si>
  <si>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</si>
  <si>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</si>
  <si>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</si>
  <si>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</si>
  <si>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</si>
  <si>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</si>
  <si>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</si>
  <si>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</si>
  <si>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</si>
  <si>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</si>
  <si>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</si>
  <si>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</si>
  <si>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</si>
  <si>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</si>
  <si>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</si>
  <si>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</si>
  <si>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</si>
  <si>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</si>
  <si>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</si>
  <si>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</si>
  <si>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</si>
  <si>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</si>
  <si>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</si>
  <si>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</si>
  <si>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</si>
  <si>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</si>
  <si>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</si>
  <si>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</si>
  <si>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</si>
  <si>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</si>
  <si>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</si>
  <si>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</si>
  <si>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</si>
  <si>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</si>
  <si>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</si>
  <si>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</si>
  <si>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</si>
  <si>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</si>
  <si>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</si>
  <si>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</si>
  <si>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</si>
  <si>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</si>
  <si>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</si>
  <si>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</si>
  <si>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</si>
  <si>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</si>
  <si>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</si>
  <si>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</si>
  <si>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</si>
  <si>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</si>
  <si>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</si>
  <si>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</si>
  <si>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</si>
  <si>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</si>
  <si>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</si>
  <si>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</si>
  <si>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</si>
  <si>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</si>
  <si>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</si>
  <si>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</si>
  <si>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</si>
  <si>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</si>
  <si>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</si>
  <si>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</si>
  <si>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</si>
  <si>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</si>
  <si>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</si>
  <si>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</si>
  <si>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</si>
  <si>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</si>
  <si>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</si>
  <si>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</si>
  <si>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</si>
  <si>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</si>
  <si>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</si>
  <si>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</si>
  <si>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</si>
  <si>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</si>
  <si>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</si>
  <si>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</si>
  <si>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</si>
  <si>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</si>
  <si>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</si>
  <si>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</si>
  <si>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</si>
  <si>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</si>
  <si>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</si>
  <si>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</si>
  <si>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</si>
  <si>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</si>
  <si>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</si>
  <si>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</si>
  <si>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</si>
  <si>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</si>
  <si>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</si>
  <si>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</si>
  <si>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</si>
  <si>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</si>
  <si>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</si>
  <si>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</si>
  <si>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</si>
  <si>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</si>
  <si>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</si>
  <si>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</si>
  <si>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</si>
  <si>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</si>
  <si>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</si>
  <si>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</si>
  <si>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</si>
  <si>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</si>
  <si>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</si>
  <si>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</si>
  <si>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</si>
  <si>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</si>
  <si>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</si>
  <si>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</si>
  <si>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</si>
  <si>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</si>
  <si>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</si>
  <si>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</si>
  <si>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</si>
  <si>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</si>
  <si>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</si>
  <si>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</si>
  <si>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</si>
  <si>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</si>
  <si>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</si>
  <si>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</si>
  <si>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</si>
  <si>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</si>
  <si>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</si>
  <si>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</si>
  <si>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</si>
  <si>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</si>
  <si>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</si>
  <si>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</si>
  <si>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</si>
  <si>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</si>
  <si>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</si>
  <si>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</si>
  <si>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</si>
  <si>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</si>
  <si>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</si>
  <si>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</si>
  <si>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</si>
  <si>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</si>
  <si>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</si>
  <si>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</si>
  <si>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</si>
  <si>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</si>
  <si>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</si>
  <si>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</si>
  <si>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</si>
  <si>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</si>
  <si>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</si>
  <si>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</si>
  <si>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</si>
  <si>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</si>
  <si>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</si>
  <si>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</si>
  <si>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</si>
  <si>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</si>
  <si>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</si>
  <si>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</si>
  <si>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</si>
  <si>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</si>
  <si>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</si>
  <si>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</si>
  <si>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</si>
  <si>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</si>
  <si>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</si>
  <si>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</si>
  <si>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</si>
  <si>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</si>
  <si>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</si>
  <si>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</si>
  <si>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</si>
  <si>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</si>
  <si>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</si>
  <si>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</si>
  <si>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</si>
  <si>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</si>
  <si>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</si>
  <si>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</si>
  <si>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</si>
  <si>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</si>
  <si>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</si>
  <si>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</si>
  <si>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</si>
  <si>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</si>
  <si>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</si>
  <si>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</si>
  <si>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</si>
  <si>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</si>
  <si>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</si>
  <si>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</si>
  <si>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</si>
  <si>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</si>
  <si>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</si>
  <si>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</si>
  <si>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</si>
  <si>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</si>
  <si>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</si>
  <si>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</si>
  <si>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</si>
  <si>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</si>
  <si>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</si>
  <si>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</si>
  <si>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</si>
  <si>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</si>
  <si>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</si>
  <si>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</si>
  <si>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</si>
  <si>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</si>
  <si>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</si>
  <si>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</si>
  <si>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</si>
  <si>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</si>
  <si>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</si>
  <si>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</si>
  <si>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</si>
  <si>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</si>
  <si>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</si>
  <si>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</si>
  <si>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</si>
  <si>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</si>
  <si>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</si>
  <si>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</si>
  <si>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</si>
  <si>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</si>
  <si>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</si>
  <si>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</si>
  <si>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</si>
  <si>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</si>
  <si>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</si>
  <si>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</si>
  <si>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</si>
  <si>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</si>
  <si>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</si>
  <si>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</si>
  <si>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</si>
  <si>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</si>
  <si>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</si>
  <si>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</si>
  <si>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</si>
  <si>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</si>
  <si>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</si>
  <si>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</si>
  <si>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</si>
  <si>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</si>
  <si>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</si>
  <si>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</si>
  <si>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</si>
  <si>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</si>
  <si>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</si>
  <si>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</si>
  <si>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</si>
  <si>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</si>
  <si>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</si>
  <si>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</si>
  <si>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</si>
  <si>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</si>
  <si>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</si>
  <si>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</si>
  <si>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</si>
  <si>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</si>
  <si>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</si>
  <si>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</si>
  <si>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</si>
  <si>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</si>
  <si>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</si>
  <si>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</si>
  <si>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</si>
  <si>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</si>
  <si>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</si>
  <si>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</si>
  <si>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</si>
  <si>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</si>
  <si>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</si>
  <si>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</si>
  <si>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</si>
  <si>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</si>
  <si>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</si>
  <si>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</si>
  <si>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</si>
  <si>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</si>
  <si>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</si>
  <si>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</si>
  <si>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</si>
  <si>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</si>
  <si>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</si>
  <si>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</si>
  <si>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</si>
  <si>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</si>
  <si>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</si>
  <si>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</si>
  <si>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</si>
  <si>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</si>
  <si>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</si>
  <si>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</si>
  <si>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</si>
  <si>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</si>
  <si>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</si>
  <si>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</si>
  <si>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</si>
  <si>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</si>
  <si>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</si>
  <si>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</si>
  <si>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</si>
  <si>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</si>
  <si>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</si>
  <si>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</si>
  <si>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</si>
  <si>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</si>
  <si>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</si>
  <si>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</si>
  <si>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</si>
  <si>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</si>
  <si>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</si>
  <si>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</si>
  <si>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</si>
  <si>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</si>
  <si>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</si>
  <si>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</si>
  <si>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</si>
  <si>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</si>
  <si>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</si>
  <si>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</si>
  <si>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</si>
  <si>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</si>
  <si>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</si>
  <si>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</si>
  <si>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</si>
  <si>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</si>
  <si>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</si>
  <si>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</si>
  <si>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</si>
  <si>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</si>
  <si>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</si>
  <si>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</si>
  <si>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</si>
  <si>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</si>
  <si>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</si>
  <si>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</si>
  <si>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</si>
  <si>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</si>
  <si>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</si>
  <si>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</si>
  <si>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</si>
  <si>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</si>
  <si>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</si>
  <si>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</si>
  <si>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</si>
  <si>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</si>
  <si>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</si>
  <si>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</si>
  <si>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</si>
  <si>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</si>
  <si>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</si>
  <si>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</si>
  <si>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</si>
  <si>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</si>
  <si>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</si>
  <si>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</si>
  <si>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</si>
  <si>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</si>
  <si>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</si>
  <si>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</si>
  <si>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</si>
  <si>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</si>
  <si>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</si>
  <si>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</si>
  <si>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</si>
  <si>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</si>
  <si>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</si>
  <si>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</si>
  <si>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</si>
  <si>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</si>
  <si>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</si>
  <si>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</si>
  <si>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</si>
  <si>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</si>
  <si>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</si>
  <si>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</si>
  <si>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</si>
  <si>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</si>
  <si>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</si>
  <si>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</si>
  <si>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</si>
  <si>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</si>
  <si>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</si>
  <si>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</si>
  <si>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</si>
  <si>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</si>
  <si>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</si>
  <si>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</si>
  <si>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</si>
  <si>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</si>
  <si>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</si>
  <si>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</si>
  <si>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</si>
  <si>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</si>
  <si>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</si>
  <si>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</si>
  <si>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</si>
  <si>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</si>
  <si>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</si>
  <si>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</si>
  <si>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</si>
  <si>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</si>
  <si>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</si>
  <si>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</si>
  <si>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</si>
  <si>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</si>
  <si>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</si>
  <si>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</si>
  <si>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</si>
  <si>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</si>
  <si>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</si>
  <si>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</si>
  <si>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</si>
  <si>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</si>
  <si>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</si>
  <si>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</si>
  <si>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</si>
  <si>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</si>
  <si>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</si>
  <si>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</si>
  <si>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</si>
  <si>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</si>
  <si>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</si>
  <si>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</si>
  <si>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</si>
  <si>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</si>
  <si>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</si>
  <si>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</si>
  <si>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</si>
  <si>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</si>
  <si>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</si>
  <si>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</si>
  <si>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</si>
  <si>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</si>
  <si>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</si>
  <si>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</si>
  <si>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</si>
  <si>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</si>
  <si>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</si>
  <si>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</si>
  <si>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</si>
  <si>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</si>
  <si>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</si>
  <si>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</si>
  <si>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</si>
  <si>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</si>
  <si>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</si>
  <si>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</si>
  <si>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</si>
  <si>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</si>
  <si>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</si>
  <si>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</si>
  <si>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</si>
  <si>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</si>
  <si>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</si>
  <si>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</si>
  <si>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</si>
  <si>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</si>
  <si>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</si>
  <si>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</si>
  <si>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</si>
  <si>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</si>
  <si>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</si>
  <si>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</si>
  <si>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</si>
  <si>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</si>
  <si>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</si>
  <si>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</si>
  <si>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</si>
  <si>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</si>
  <si>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</si>
  <si>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</si>
  <si>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</si>
  <si>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</si>
  <si>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</si>
  <si>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</si>
  <si>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</si>
  <si>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</si>
  <si>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</si>
  <si>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</si>
  <si>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</si>
  <si>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</si>
  <si>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</si>
  <si>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</si>
  <si>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</si>
  <si>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</si>
  <si>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</si>
  <si>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</si>
  <si>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</si>
  <si>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</si>
  <si>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</si>
  <si>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</si>
  <si>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</si>
  <si>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</si>
  <si>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</si>
  <si>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</si>
  <si>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</si>
  <si>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</si>
  <si>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</si>
  <si>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</si>
  <si>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</si>
  <si>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</si>
  <si>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</si>
  <si>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</si>
  <si>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</si>
  <si>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</si>
  <si>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</si>
  <si>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</si>
  <si>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</si>
  <si>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</si>
  <si>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</si>
  <si>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</si>
  <si>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</si>
  <si>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</si>
  <si>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</si>
  <si>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</si>
  <si>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</si>
  <si>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</si>
  <si>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</si>
  <si>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</si>
  <si>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</si>
  <si>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</si>
  <si>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</si>
  <si>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</si>
  <si>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</si>
  <si>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</si>
  <si>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</si>
  <si>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</si>
  <si>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</si>
  <si>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</si>
  <si>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</si>
  <si>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</si>
  <si>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</si>
  <si>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</si>
  <si>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</si>
  <si>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</si>
  <si>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</si>
  <si>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</si>
  <si>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</si>
  <si>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</si>
  <si>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</si>
  <si>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</si>
  <si>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</si>
  <si>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</si>
  <si>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</si>
  <si>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</si>
  <si>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</si>
  <si>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</si>
  <si>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</si>
  <si>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</si>
  <si>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</si>
  <si>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</si>
  <si>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</si>
  <si>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</si>
  <si>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</si>
  <si>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</si>
  <si>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</si>
  <si>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</si>
  <si>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</si>
  <si>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</si>
  <si>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</si>
  <si>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</si>
  <si>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</si>
  <si>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</si>
  <si>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</si>
  <si>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</si>
  <si>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</si>
  <si>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</si>
  <si>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</si>
  <si>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</si>
  <si>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</si>
  <si>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</si>
  <si>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</si>
  <si>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</si>
  <si>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</si>
  <si>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</si>
  <si>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</si>
  <si>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</si>
  <si>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</si>
  <si>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</si>
  <si>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</si>
  <si>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</si>
  <si>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</si>
  <si>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</si>
  <si>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</si>
  <si>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</si>
  <si>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</si>
  <si>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</si>
  <si>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</si>
  <si>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</si>
  <si>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</si>
  <si>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</si>
  <si>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</si>
  <si>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</si>
  <si>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</si>
  <si>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</si>
  <si>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</si>
  <si>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</si>
  <si>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</si>
  <si>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</si>
  <si>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</si>
  <si>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</si>
  <si>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</si>
  <si>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</si>
  <si>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</si>
  <si>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</si>
  <si>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</si>
  <si>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</si>
  <si>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</si>
  <si>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</si>
  <si>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</si>
  <si>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</si>
  <si>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</si>
  <si>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</si>
  <si>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</si>
  <si>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</si>
  <si>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</si>
  <si>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</si>
  <si>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</si>
  <si>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</si>
  <si>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</si>
  <si>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</si>
  <si>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</si>
  <si>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</si>
  <si>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</si>
  <si>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</si>
  <si>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</si>
  <si>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</si>
  <si>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</si>
  <si>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</si>
  <si>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</si>
  <si>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</si>
  <si>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</si>
  <si>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</si>
  <si>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</si>
  <si>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</si>
  <si>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</si>
  <si>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</si>
  <si>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</si>
  <si>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</si>
  <si>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</si>
  <si>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</si>
  <si>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</si>
  <si>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</si>
  <si>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</si>
  <si>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</si>
  <si>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</si>
  <si>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</si>
  <si>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</si>
  <si>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</si>
  <si>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</si>
  <si>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</si>
  <si>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</si>
  <si>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</si>
  <si>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</si>
  <si>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</si>
  <si>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</si>
  <si>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</si>
  <si>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</si>
  <si>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</si>
  <si>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</si>
  <si>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</si>
  <si>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</si>
  <si>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</si>
  <si>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</si>
  <si>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</si>
  <si>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</si>
  <si>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</si>
  <si>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</si>
  <si>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</si>
  <si>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</si>
  <si>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</si>
  <si>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</si>
  <si>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</si>
  <si>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</si>
  <si>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</si>
  <si>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</si>
  <si>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</si>
  <si>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</si>
  <si>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</si>
  <si>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</si>
  <si>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</si>
  <si>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</si>
  <si>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</si>
  <si>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</si>
  <si>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</si>
  <si>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</si>
  <si>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</si>
  <si>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</si>
  <si>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</si>
  <si>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</si>
  <si>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</si>
  <si>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</si>
  <si>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</si>
  <si>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</si>
  <si>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</si>
  <si>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</si>
  <si>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</si>
  <si>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</si>
  <si>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</si>
  <si>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</si>
  <si>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</si>
  <si>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</si>
  <si>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</si>
  <si>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</si>
  <si>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</si>
  <si>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</si>
  <si>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</si>
  <si>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</si>
  <si>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</si>
  <si>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</si>
  <si>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</si>
  <si>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</si>
  <si>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</si>
  <si>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</si>
  <si>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</si>
  <si>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</si>
  <si>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</si>
  <si>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</si>
  <si>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</si>
  <si>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</si>
  <si>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</si>
  <si>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</si>
  <si>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</si>
  <si>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</si>
  <si>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</si>
  <si>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</si>
  <si>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</si>
  <si>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</si>
  <si>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</si>
  <si>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</si>
  <si>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</si>
  <si>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</si>
  <si>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</si>
  <si>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</si>
  <si>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</si>
  <si>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</si>
  <si>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</si>
  <si>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</si>
  <si>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</si>
  <si>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</si>
  <si>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</si>
  <si>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</si>
  <si>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</si>
  <si>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</si>
  <si>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</si>
  <si>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</si>
  <si>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</si>
  <si>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</si>
  <si>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</si>
  <si>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</si>
  <si>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</si>
  <si>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</si>
  <si>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</si>
  <si>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</si>
  <si>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</si>
  <si>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</si>
  <si>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</si>
  <si>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</si>
  <si>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</si>
  <si>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</si>
  <si>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</si>
  <si>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</si>
  <si>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</si>
  <si>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</si>
  <si>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</si>
  <si>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</si>
  <si>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</si>
  <si>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</si>
  <si>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</si>
  <si>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</si>
  <si>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</si>
  <si>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</si>
  <si>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</si>
  <si>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</si>
  <si>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</si>
  <si>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</si>
  <si>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</si>
  <si>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</si>
  <si>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</si>
  <si>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</si>
  <si>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</si>
  <si>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</si>
  <si>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</si>
  <si>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</si>
  <si>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</si>
  <si>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</si>
  <si>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</si>
  <si>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</si>
  <si>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</si>
  <si>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</si>
  <si>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</si>
  <si>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</si>
  <si>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</si>
  <si>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</si>
  <si>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</si>
  <si>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</si>
  <si>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</si>
  <si>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</si>
  <si>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</si>
  <si>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</si>
  <si>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</si>
  <si>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</si>
  <si>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</si>
  <si>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</si>
  <si>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</si>
  <si>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</si>
  <si>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</si>
  <si>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</si>
  <si>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</si>
  <si>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</si>
  <si>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</si>
  <si>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</si>
  <si>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</si>
  <si>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</si>
  <si>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</si>
  <si>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</si>
  <si>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</si>
  <si>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</si>
  <si>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</si>
  <si>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</si>
  <si>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</si>
  <si>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</si>
  <si>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</si>
  <si>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</si>
  <si>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</si>
  <si>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</si>
  <si>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</si>
  <si>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</si>
  <si>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</si>
  <si>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</si>
  <si>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</si>
  <si>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</si>
  <si>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</si>
  <si>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</si>
  <si>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</si>
  <si>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</si>
  <si>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</si>
  <si>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</si>
  <si>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</si>
  <si>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</si>
  <si>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</si>
  <si>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</si>
  <si>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</si>
  <si>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</si>
  <si>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</si>
  <si>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</si>
  <si>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</si>
  <si>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</si>
  <si>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</si>
  <si>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</si>
  <si>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</si>
  <si>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</si>
  <si>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</si>
  <si>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</si>
  <si>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</si>
  <si>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</si>
  <si>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</si>
  <si>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</si>
  <si>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</si>
  <si>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</si>
  <si>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</si>
  <si>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</si>
  <si>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</si>
  <si>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</si>
  <si>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</si>
  <si>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</si>
  <si>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</si>
  <si>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</si>
  <si>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</si>
  <si>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</si>
  <si>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</si>
  <si>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</si>
  <si>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</si>
  <si>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</si>
  <si>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</si>
  <si>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</si>
  <si>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</si>
  <si>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</si>
  <si>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</si>
  <si>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</si>
  <si>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</si>
  <si>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</si>
  <si>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</si>
  <si>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</si>
  <si>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</si>
  <si>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</si>
  <si>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</si>
  <si>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</si>
  <si>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</si>
  <si>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</si>
  <si>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</si>
  <si>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</si>
  <si>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</si>
  <si>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</si>
  <si>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</si>
  <si>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</si>
  <si>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</si>
  <si>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</si>
  <si>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</si>
  <si>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</si>
  <si>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</si>
  <si>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</si>
  <si>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</si>
  <si>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</si>
  <si>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</si>
  <si>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</si>
  <si>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</si>
  <si>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</si>
  <si>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</si>
  <si>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</si>
  <si>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</si>
  <si>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</si>
  <si>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</si>
  <si>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</si>
  <si>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</si>
  <si>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</si>
  <si>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</si>
  <si>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</si>
  <si>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</si>
  <si>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</si>
  <si>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</si>
  <si>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</si>
  <si>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</si>
  <si>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</si>
  <si>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</si>
  <si>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</si>
  <si>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</si>
  <si>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</si>
  <si>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</si>
  <si>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</si>
  <si>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</si>
  <si>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</si>
  <si>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</si>
  <si>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</si>
  <si>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</si>
  <si>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</si>
  <si>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</si>
  <si>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</si>
  <si>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</si>
  <si>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</si>
  <si>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</si>
  <si>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</si>
  <si>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</si>
  <si>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</si>
  <si>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</si>
  <si>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</si>
  <si>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</si>
  <si>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</si>
  <si>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</si>
  <si>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</si>
  <si>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</si>
  <si>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</si>
  <si>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</si>
  <si>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</si>
  <si>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</si>
  <si>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</si>
  <si>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</si>
  <si>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</si>
  <si>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</si>
  <si>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</si>
  <si>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</si>
  <si>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</si>
  <si>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</si>
  <si>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</si>
  <si>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</si>
  <si>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</si>
  <si>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</si>
  <si>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</si>
  <si>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</si>
  <si>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</si>
  <si>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</si>
  <si>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</si>
  <si>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</si>
  <si>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</si>
  <si>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</si>
  <si>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</si>
  <si>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</si>
  <si>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</si>
  <si>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</si>
  <si>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</si>
  <si>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</si>
  <si>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</si>
  <si>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</si>
  <si>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</si>
  <si>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</si>
  <si>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</si>
  <si>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</si>
  <si>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</si>
  <si>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</si>
  <si>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</si>
  <si>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</si>
  <si>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</si>
  <si>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</si>
  <si>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</si>
  <si>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</si>
  <si>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</si>
  <si>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</si>
  <si>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</si>
  <si>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</si>
  <si>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</si>
  <si>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</si>
  <si>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</si>
  <si>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</si>
  <si>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</si>
  <si>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</si>
  <si>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</si>
  <si>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</si>
  <si>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</si>
  <si>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</si>
  <si>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</si>
  <si>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</si>
  <si>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</si>
  <si>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</si>
  <si>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</si>
  <si>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</si>
  <si>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</si>
  <si>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</si>
  <si>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</si>
  <si>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</si>
  <si>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</si>
  <si>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</si>
  <si>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</si>
  <si>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</si>
  <si>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</si>
  <si>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</si>
  <si>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</si>
  <si>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</si>
  <si>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</si>
  <si>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</si>
  <si>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</si>
  <si>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</si>
  <si>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</si>
  <si>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</si>
  <si>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</si>
  <si>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</si>
  <si>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</si>
  <si>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</si>
  <si>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</si>
  <si>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</si>
  <si>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</si>
  <si>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</si>
  <si>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</si>
  <si>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</si>
  <si>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</si>
  <si>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</si>
  <si>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</si>
  <si>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</si>
  <si>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</si>
  <si>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</si>
  <si>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</si>
  <si>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</si>
  <si>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</si>
  <si>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</si>
  <si>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</si>
  <si>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</si>
  <si>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</si>
  <si>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</si>
  <si>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</si>
  <si>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</si>
  <si>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</si>
  <si>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</si>
  <si>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</si>
  <si>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</si>
  <si>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</si>
  <si>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</si>
  <si>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</si>
  <si>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</si>
  <si>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</si>
  <si>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</si>
  <si>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</si>
  <si>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</si>
  <si>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</si>
  <si>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</si>
  <si>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</si>
  <si>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</si>
  <si>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</si>
  <si>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</si>
  <si>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</si>
  <si>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</si>
  <si>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</si>
  <si>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</si>
  <si>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</si>
  <si>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</si>
  <si>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</si>
  <si>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</si>
  <si>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</si>
  <si>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</si>
  <si>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</si>
  <si>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</si>
  <si>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</si>
  <si>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</si>
  <si>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</si>
  <si>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</si>
  <si>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</si>
  <si>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</si>
  <si>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</si>
  <si>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</si>
  <si>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</si>
  <si>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</si>
  <si>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</si>
  <si>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</si>
  <si>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</si>
  <si>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</si>
  <si>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</si>
  <si>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</si>
  <si>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</si>
  <si>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</si>
  <si>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</si>
  <si>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</si>
  <si>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</si>
  <si>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</si>
  <si>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</si>
  <si>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</si>
  <si>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</si>
  <si>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</si>
  <si>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</si>
  <si>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</si>
  <si>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</si>
  <si>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</si>
  <si>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</si>
  <si>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</si>
  <si>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</si>
  <si>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</si>
  <si>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</si>
  <si>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</si>
  <si>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</si>
  <si>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</si>
  <si>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</si>
  <si>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</si>
  <si>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</si>
  <si>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</si>
  <si>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</si>
  <si>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</si>
  <si>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</si>
  <si>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</si>
  <si>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</si>
  <si>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</si>
  <si>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</si>
  <si>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</si>
  <si>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</si>
  <si>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</si>
  <si>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</si>
  <si>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</si>
  <si>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</si>
  <si>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</si>
  <si>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</si>
  <si>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</si>
  <si>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</si>
  <si>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</si>
  <si>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</si>
  <si>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</si>
  <si>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</si>
  <si>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</si>
  <si>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</si>
  <si>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</si>
  <si>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</si>
  <si>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</si>
  <si>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</si>
  <si>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</si>
  <si>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</si>
  <si>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</si>
  <si>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</si>
  <si>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</si>
  <si>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</si>
  <si>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</si>
  <si>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</si>
  <si>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</si>
  <si>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</si>
  <si>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</si>
  <si>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</si>
  <si>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</si>
  <si>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</si>
  <si>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</si>
  <si>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</si>
  <si>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</si>
  <si>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</si>
  <si>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</si>
  <si>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</si>
  <si>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</si>
  <si>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</si>
  <si>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</si>
  <si>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</si>
  <si>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</si>
  <si>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</si>
  <si>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</si>
  <si>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</si>
  <si>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</si>
  <si>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</si>
  <si>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</si>
  <si>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</si>
  <si>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</si>
  <si>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</si>
  <si>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</si>
  <si>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</si>
  <si>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</si>
  <si>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</si>
  <si>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</si>
  <si>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</si>
  <si>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</si>
  <si>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</si>
  <si>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</si>
  <si>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</si>
  <si>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</si>
  <si>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</si>
  <si>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</si>
  <si>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</si>
  <si>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</si>
  <si>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</si>
  <si>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</si>
  <si>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</si>
  <si>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</si>
  <si>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</si>
  <si>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</si>
  <si>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</si>
  <si>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</si>
  <si>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</si>
  <si>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</si>
  <si>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</si>
  <si>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</si>
  <si>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</si>
  <si>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</si>
  <si>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</si>
  <si>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</si>
  <si>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</si>
  <si>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</si>
  <si>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</si>
  <si>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</si>
  <si>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</si>
  <si>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</si>
  <si>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</si>
  <si>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</si>
  <si>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</si>
  <si>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</si>
  <si>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</si>
  <si>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</si>
  <si>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</si>
  <si>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</si>
  <si>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</si>
  <si>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</si>
  <si>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</si>
  <si>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</si>
  <si>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</si>
  <si>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</si>
  <si>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</si>
  <si>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</si>
  <si>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</si>
  <si>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</si>
  <si>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</si>
  <si>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</si>
  <si>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</si>
  <si>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</si>
  <si>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</si>
  <si>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</si>
  <si>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</si>
  <si>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</si>
  <si>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</si>
  <si>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</si>
  <si>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</si>
  <si>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</si>
  <si>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</si>
  <si>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</si>
  <si>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</si>
  <si>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</si>
  <si>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</si>
  <si>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</si>
  <si>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</si>
  <si>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</si>
  <si>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</si>
  <si>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</si>
  <si>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</si>
  <si>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</si>
  <si>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</si>
  <si>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</si>
  <si>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</si>
  <si>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</si>
  <si>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</si>
  <si>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</si>
  <si>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</si>
  <si>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</si>
  <si>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</si>
  <si>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</si>
  <si>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</si>
  <si>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</si>
  <si>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</si>
  <si>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</si>
  <si>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</si>
  <si>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</si>
  <si>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</si>
  <si>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</si>
  <si>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</si>
  <si>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</si>
  <si>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</si>
  <si>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</si>
  <si>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</si>
  <si>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</si>
  <si>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</si>
  <si>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</si>
  <si>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</si>
  <si>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</si>
  <si>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</si>
  <si>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</si>
  <si>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</si>
  <si>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</si>
  <si>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</si>
  <si>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</si>
  <si>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</si>
  <si>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</si>
  <si>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</si>
  <si>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</si>
  <si>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</si>
  <si>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</si>
  <si>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</si>
  <si>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</si>
  <si>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</si>
  <si>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</si>
  <si>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</si>
  <si>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</si>
  <si>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</si>
  <si>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</si>
  <si>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</si>
  <si>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</si>
  <si>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</si>
  <si>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</si>
  <si>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</si>
  <si>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</si>
  <si>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</si>
  <si>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</si>
  <si>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</si>
  <si>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</si>
  <si>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</si>
  <si>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</si>
  <si>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</si>
  <si>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</si>
  <si>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</si>
  <si>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</si>
  <si>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</si>
  <si>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</si>
  <si>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</si>
  <si>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</si>
  <si>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</si>
  <si>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</si>
  <si>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</si>
  <si>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</si>
  <si>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</si>
  <si>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</si>
  <si>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</si>
  <si>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</si>
  <si>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</si>
  <si>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</si>
  <si>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</si>
  <si>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</si>
  <si>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</si>
  <si>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</si>
  <si>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</si>
  <si>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</si>
  <si>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</si>
  <si>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</si>
  <si>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</si>
  <si>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</si>
  <si>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</si>
  <si>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</si>
  <si>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</si>
  <si>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</si>
  <si>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</si>
  <si>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</si>
  <si>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</si>
  <si>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</si>
  <si>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</si>
  <si>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</si>
  <si>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</si>
  <si>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</si>
  <si>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</si>
  <si>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</si>
  <si>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</si>
  <si>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</si>
  <si>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</si>
  <si>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</si>
  <si>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</si>
  <si>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</si>
  <si>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</si>
  <si>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</si>
  <si>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</si>
  <si>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</si>
  <si>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</si>
  <si>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</si>
  <si>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</si>
  <si>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</si>
  <si>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</si>
  <si>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</si>
  <si>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</si>
  <si>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</si>
  <si>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</si>
  <si>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</si>
  <si>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</si>
  <si>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</si>
  <si>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</si>
  <si>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</si>
  <si>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</si>
  <si>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</si>
  <si>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</si>
  <si>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</si>
  <si>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</si>
  <si>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</si>
  <si>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</si>
  <si>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</si>
  <si>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</si>
  <si>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</si>
  <si>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</si>
  <si>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</si>
  <si>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</si>
  <si>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</si>
  <si>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</si>
  <si>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</si>
  <si>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</si>
  <si>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</si>
  <si>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</si>
  <si>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</si>
  <si>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</si>
  <si>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</si>
  <si>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</si>
  <si>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</si>
  <si>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</si>
  <si>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</si>
  <si>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</si>
  <si>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</si>
  <si>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</si>
  <si>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</si>
  <si>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</si>
  <si>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</si>
  <si>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</si>
  <si>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</si>
  <si>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</si>
  <si>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</si>
  <si>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</si>
  <si>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</si>
  <si>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</si>
  <si>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</si>
  <si>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</si>
  <si>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</si>
  <si>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</si>
  <si>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</si>
  <si>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</si>
  <si>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</si>
  <si>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</si>
  <si>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</si>
  <si>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</si>
  <si>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</si>
  <si>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</si>
  <si>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</si>
  <si>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</si>
  <si>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</si>
  <si>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</si>
  <si>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</si>
  <si>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</si>
  <si>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</si>
  <si>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</si>
  <si>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</si>
  <si>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</si>
  <si>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</si>
  <si>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</si>
  <si>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</si>
  <si>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</si>
  <si>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</si>
  <si>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</si>
  <si>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</si>
  <si>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</si>
  <si>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</si>
  <si>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</si>
  <si>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</si>
  <si>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</si>
  <si>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</si>
  <si>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</si>
  <si>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</si>
  <si>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</si>
  <si>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</si>
  <si>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</si>
  <si>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</si>
  <si>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</si>
  <si>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</si>
  <si>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</si>
  <si>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</si>
  <si>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</si>
  <si>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</si>
  <si>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</si>
  <si>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</si>
  <si>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</si>
  <si>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</si>
  <si>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</si>
  <si>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</si>
  <si>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</si>
  <si>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</si>
  <si>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</si>
  <si>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</si>
  <si>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</si>
  <si>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</si>
  <si>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</si>
  <si>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</si>
  <si>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</si>
  <si>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</si>
  <si>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</si>
  <si>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</si>
  <si>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</si>
  <si>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</si>
  <si>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</si>
  <si>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</si>
  <si>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</si>
  <si>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</si>
  <si>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</si>
  <si>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</si>
  <si>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</si>
  <si>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</si>
  <si>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</si>
  <si>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</si>
  <si>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</si>
  <si>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</si>
  <si>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</si>
  <si>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</si>
  <si>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</si>
  <si>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</si>
  <si>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</si>
  <si>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</si>
  <si>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</si>
  <si>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</si>
  <si>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</si>
  <si>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</si>
  <si>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</si>
  <si>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</si>
  <si>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</si>
  <si>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</si>
  <si>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</si>
  <si>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</si>
  <si>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</si>
  <si>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</si>
  <si>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</si>
  <si>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</si>
  <si>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</si>
  <si>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</si>
  <si>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</si>
  <si>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</si>
  <si>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</si>
  <si>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</si>
  <si>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</si>
  <si>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</si>
  <si>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</si>
  <si>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</si>
  <si>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</si>
  <si>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</si>
  <si>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</si>
  <si>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</si>
  <si>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</si>
  <si>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</si>
  <si>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</si>
  <si>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</si>
  <si>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</si>
  <si>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</si>
  <si>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</si>
  <si>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</si>
  <si>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</si>
  <si>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</si>
  <si>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</si>
  <si>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</si>
  <si>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</si>
  <si>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</si>
  <si>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</si>
  <si>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</si>
  <si>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</si>
  <si>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</si>
  <si>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</si>
  <si>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</si>
  <si>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</si>
  <si>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</si>
  <si>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</si>
  <si>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</si>
  <si>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</si>
  <si>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</si>
  <si>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</si>
  <si>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</si>
  <si>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</si>
  <si>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</si>
  <si>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</si>
  <si>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</si>
  <si>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</si>
  <si>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</si>
  <si>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</si>
  <si>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</si>
  <si>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</si>
  <si>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</si>
  <si>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</si>
  <si>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</si>
  <si>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</si>
  <si>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</si>
  <si>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</si>
  <si>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</si>
  <si>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</si>
  <si>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</si>
  <si>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</si>
  <si>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</si>
  <si>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</si>
  <si>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</si>
  <si>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</si>
  <si>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</si>
  <si>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</si>
  <si>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</si>
  <si>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</si>
  <si>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</si>
  <si>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</si>
  <si>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</si>
  <si>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</si>
  <si>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</si>
  <si>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</si>
  <si>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</si>
  <si>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</si>
  <si>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</si>
  <si>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</si>
  <si>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</si>
  <si>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</si>
  <si>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</si>
  <si>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</si>
  <si>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</si>
  <si>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</si>
  <si>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</si>
  <si>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</si>
  <si>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</si>
  <si>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</si>
  <si>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</si>
  <si>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</si>
  <si>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</si>
  <si>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</si>
  <si>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</si>
  <si>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</si>
  <si>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</si>
  <si>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</si>
  <si>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</si>
  <si>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</si>
  <si>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</si>
  <si>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</si>
  <si>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</si>
  <si>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</si>
  <si>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</si>
  <si>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</si>
  <si>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</si>
  <si>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</si>
  <si>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</si>
  <si>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</si>
  <si>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</si>
  <si>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</si>
  <si>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</si>
  <si>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</si>
  <si>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</si>
  <si>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</si>
  <si>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</si>
  <si>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</si>
  <si>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</si>
  <si>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</si>
  <si>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</si>
  <si>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</si>
  <si>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</si>
  <si>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</si>
  <si>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</si>
  <si>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</si>
  <si>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</si>
  <si>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</si>
  <si>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</si>
  <si>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</si>
  <si>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</si>
  <si>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</si>
  <si>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</si>
  <si>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</si>
  <si>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</si>
  <si>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</si>
  <si>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</si>
  <si>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</si>
  <si>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</si>
  <si>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</si>
  <si>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</si>
  <si>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</si>
  <si>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</si>
  <si>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</si>
  <si>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</si>
  <si>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</si>
  <si>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</si>
  <si>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</si>
  <si>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</si>
  <si>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</si>
  <si>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</si>
  <si>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</si>
  <si>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</si>
  <si>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</si>
  <si>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</si>
  <si>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</si>
  <si>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</si>
  <si>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</si>
  <si>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</si>
  <si>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</si>
  <si>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</si>
  <si>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</si>
  <si>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</si>
  <si>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</si>
  <si>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</si>
  <si>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</si>
  <si>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</si>
  <si>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</si>
  <si>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</si>
  <si>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</si>
  <si>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</si>
  <si>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</si>
  <si>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</si>
  <si>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</si>
  <si>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</si>
  <si>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</si>
  <si>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</si>
  <si>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</si>
  <si>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</si>
  <si>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</si>
  <si>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</si>
  <si>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</si>
  <si>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</si>
  <si>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</si>
  <si>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</si>
  <si>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</si>
  <si>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</si>
  <si>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</si>
  <si>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</si>
  <si>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</si>
  <si>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</si>
  <si>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</si>
  <si>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</si>
  <si>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</si>
  <si>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</si>
  <si>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</si>
  <si>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</si>
  <si>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</si>
  <si>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</si>
  <si>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</si>
  <si>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</si>
  <si>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</si>
  <si>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</si>
  <si>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</si>
  <si>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</si>
  <si>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</si>
  <si>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</si>
  <si>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</si>
  <si>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</si>
  <si>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</si>
  <si>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</si>
  <si>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</si>
  <si>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</si>
  <si>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</si>
  <si>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</si>
  <si>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</si>
  <si>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</si>
  <si>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</si>
  <si>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</si>
  <si>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</si>
  <si>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</si>
  <si>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</si>
  <si>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</si>
  <si>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</si>
  <si>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</si>
  <si>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</si>
  <si>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</si>
  <si>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</si>
  <si>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</si>
  <si>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</si>
  <si>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</si>
  <si>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</si>
  <si>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</si>
  <si>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</si>
  <si>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</si>
  <si>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</si>
  <si>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</si>
  <si>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</si>
  <si>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</si>
  <si>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</si>
  <si>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</si>
  <si>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</si>
  <si>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</si>
  <si>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</si>
  <si>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</si>
  <si>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</si>
  <si>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</si>
  <si>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</si>
  <si>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</si>
  <si>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</si>
  <si>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</si>
  <si>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</si>
  <si>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</si>
  <si>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</si>
  <si>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</si>
  <si>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</si>
  <si>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</si>
  <si>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</si>
  <si>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</si>
  <si>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</si>
  <si>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</si>
  <si>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</si>
  <si>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</si>
  <si>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</si>
  <si>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</si>
  <si>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</si>
  <si>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</si>
  <si>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</si>
  <si>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</si>
  <si>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</si>
  <si>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</si>
  <si>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</si>
  <si>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</si>
  <si>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</si>
  <si>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</si>
  <si>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</si>
  <si>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</si>
  <si>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</si>
  <si>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</si>
  <si>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</si>
  <si>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</si>
  <si>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</si>
  <si>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</si>
  <si>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</si>
  <si>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</si>
  <si>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</si>
  <si>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</si>
  <si>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</si>
  <si>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</si>
  <si>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</si>
  <si>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</si>
  <si>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</si>
  <si>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</si>
  <si>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</si>
  <si>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</si>
  <si>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</si>
  <si>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</si>
  <si>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</si>
  <si>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</si>
  <si>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</si>
  <si>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</si>
  <si>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</si>
  <si>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</si>
  <si>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</si>
  <si>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</si>
  <si>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</si>
  <si>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</si>
  <si>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</si>
  <si>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</si>
  <si>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</si>
  <si>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</si>
  <si>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</si>
  <si>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</si>
  <si>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</si>
  <si>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</si>
  <si>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</si>
  <si>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</si>
  <si>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</si>
  <si>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</si>
  <si>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</si>
  <si>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</si>
  <si>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</si>
  <si>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</si>
  <si>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</si>
  <si>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</si>
  <si>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</si>
  <si>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</si>
  <si>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</si>
  <si>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</si>
  <si>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</si>
  <si>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</si>
  <si>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</si>
  <si>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</si>
  <si>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</si>
  <si>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</si>
  <si>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</si>
  <si>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</si>
  <si>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</si>
  <si>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</si>
  <si>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</si>
  <si>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</si>
  <si>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</si>
  <si>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</si>
  <si>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</si>
  <si>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</si>
  <si>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</si>
  <si>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</si>
  <si>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</si>
  <si>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</si>
  <si>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</si>
  <si>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</si>
  <si>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</si>
  <si>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</si>
  <si>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</si>
  <si>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</si>
  <si>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</si>
  <si>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</si>
  <si>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</si>
  <si>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</si>
  <si>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</si>
  <si>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</si>
  <si>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</si>
  <si>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</si>
  <si>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</si>
  <si>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</si>
  <si>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</si>
  <si>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</si>
  <si>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</si>
  <si>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</si>
  <si>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</si>
  <si>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</si>
  <si>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</si>
  <si>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</si>
  <si>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</si>
  <si>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</si>
  <si>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</si>
  <si>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</si>
  <si>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</si>
  <si>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</si>
  <si>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</si>
  <si>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</si>
  <si>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</si>
  <si>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</si>
  <si>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</si>
  <si>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</si>
  <si>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</si>
  <si>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</si>
  <si>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</si>
  <si>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</si>
  <si>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</si>
  <si>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</si>
  <si>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</si>
  <si>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</si>
  <si>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</si>
  <si>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</si>
  <si>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</si>
  <si>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</si>
  <si>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</si>
  <si>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</si>
  <si>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</si>
  <si>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</si>
  <si>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</si>
  <si>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</si>
  <si>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</si>
  <si>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</si>
  <si>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</si>
  <si>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</si>
  <si>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</si>
  <si>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</si>
  <si>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</si>
  <si>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</si>
  <si>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</si>
  <si>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</si>
  <si>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</si>
  <si>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</si>
  <si>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</si>
  <si>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</si>
  <si>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</si>
  <si>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</si>
  <si>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</si>
  <si>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</si>
  <si>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</si>
  <si>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</si>
  <si>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</si>
  <si>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</si>
  <si>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</si>
  <si>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</si>
  <si>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</si>
  <si>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</si>
  <si>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</si>
  <si>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</si>
  <si>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</si>
  <si>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</si>
  <si>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</si>
  <si>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</si>
  <si>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</si>
  <si>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</si>
  <si>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</si>
  <si>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</si>
  <si>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</si>
  <si>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</si>
  <si>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</si>
  <si>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</si>
  <si>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</si>
  <si>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</si>
  <si>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</si>
  <si>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</si>
  <si>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</si>
  <si>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</si>
  <si>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</si>
  <si>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</si>
  <si>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</si>
  <si>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</si>
  <si>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</si>
  <si>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</si>
  <si>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</si>
  <si>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</si>
  <si>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</si>
  <si>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</si>
  <si>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</si>
  <si>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</si>
  <si>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</si>
  <si>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</si>
  <si>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</si>
  <si>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</si>
  <si>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</si>
  <si>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</si>
  <si>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</si>
  <si>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</si>
  <si>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</si>
  <si>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</si>
  <si>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</si>
  <si>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</si>
  <si>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</si>
  <si>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</si>
  <si>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</si>
  <si>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</si>
  <si>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</si>
  <si>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</si>
  <si>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</si>
  <si>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</si>
  <si>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</si>
  <si>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</si>
  <si>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</si>
  <si>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</si>
  <si>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</si>
  <si>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</si>
  <si>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</si>
  <si>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</si>
  <si>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</si>
  <si>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</si>
  <si>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</si>
  <si>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</si>
  <si>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</si>
  <si>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</si>
  <si>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</si>
  <si>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</si>
  <si>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</si>
  <si>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</si>
  <si>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</si>
  <si>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</si>
  <si>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</si>
  <si>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</si>
  <si>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</si>
  <si>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</si>
  <si>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</si>
  <si>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</si>
  <si>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</si>
  <si>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</si>
  <si>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</si>
  <si>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</si>
  <si>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</si>
  <si>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</si>
  <si>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</si>
  <si>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</si>
  <si>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</si>
  <si>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</si>
  <si>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</si>
  <si>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</si>
  <si>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</si>
  <si>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</si>
  <si>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</si>
  <si>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</si>
  <si>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</si>
  <si>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</si>
  <si>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</si>
  <si>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</si>
  <si>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</si>
  <si>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</si>
  <si>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</si>
  <si>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</si>
  <si>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</si>
  <si>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</si>
  <si>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</si>
  <si>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</si>
  <si>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</si>
  <si>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</si>
  <si>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</si>
  <si>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</si>
  <si>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</si>
  <si>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</si>
  <si>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</si>
  <si>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</si>
  <si>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</si>
  <si>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</si>
  <si>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</si>
  <si>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</si>
  <si>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</si>
  <si>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</si>
  <si>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</si>
  <si>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</si>
  <si>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</si>
  <si>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</si>
  <si>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</si>
  <si>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</si>
  <si>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</si>
  <si>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</si>
  <si>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</si>
  <si>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</si>
  <si>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</si>
  <si>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</si>
  <si>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</si>
  <si>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</si>
  <si>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</si>
  <si>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</si>
  <si>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</si>
  <si>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</si>
  <si>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</si>
  <si>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</si>
  <si>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</si>
  <si>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</si>
  <si>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</si>
  <si>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</si>
  <si>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</si>
  <si>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</si>
  <si>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</si>
  <si>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</si>
  <si>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</si>
  <si>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</si>
  <si>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</si>
  <si>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</si>
  <si>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</si>
  <si>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</si>
  <si>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</si>
  <si>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</si>
  <si>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</si>
  <si>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</si>
  <si>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</si>
  <si>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</si>
  <si>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</si>
  <si>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</si>
  <si>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</si>
  <si>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</si>
  <si>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</si>
  <si>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</si>
  <si>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</si>
  <si>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</si>
  <si>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</si>
  <si>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</si>
  <si>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</si>
  <si>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</si>
  <si>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</si>
  <si>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</si>
  <si>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</si>
  <si>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</si>
  <si>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</si>
  <si>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</si>
  <si>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</si>
  <si>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</si>
  <si>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</si>
  <si>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</si>
  <si>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</si>
  <si>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</si>
  <si>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</si>
  <si>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</si>
  <si>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</si>
  <si>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</si>
  <si>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</si>
  <si>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</si>
  <si>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</si>
  <si>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</si>
  <si>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</si>
  <si>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</si>
  <si>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</si>
  <si>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</si>
  <si>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</si>
  <si>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</si>
  <si>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</si>
  <si>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</si>
  <si>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</si>
  <si>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</si>
  <si>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</si>
  <si>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</si>
  <si>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</si>
  <si>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</si>
  <si>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</si>
  <si>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</si>
  <si>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</si>
  <si>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</si>
  <si>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</si>
  <si>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</si>
  <si>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</si>
  <si>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</si>
  <si>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</si>
  <si>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</si>
  <si>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</si>
  <si>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</si>
  <si>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</si>
  <si>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</si>
  <si>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</si>
  <si>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</si>
  <si>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</si>
  <si>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</si>
  <si>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</si>
  <si>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</si>
  <si>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</si>
  <si>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</si>
  <si>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</si>
  <si>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</si>
  <si>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</si>
  <si>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</si>
  <si>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</si>
  <si>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</si>
  <si>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</si>
  <si>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</si>
  <si>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</si>
  <si>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</si>
  <si>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</si>
  <si>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</si>
  <si>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</si>
  <si>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</si>
  <si>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</si>
  <si>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</si>
  <si>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</si>
  <si>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</si>
  <si>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</si>
  <si>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</si>
  <si>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</si>
  <si>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</si>
  <si>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</si>
  <si>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</si>
  <si>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</si>
  <si>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</si>
  <si>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</si>
  <si>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</si>
  <si>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</si>
  <si>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</si>
  <si>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</si>
  <si>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</si>
  <si>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</si>
  <si>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</si>
  <si>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</si>
  <si>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</si>
  <si>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</si>
  <si>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</si>
  <si>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</si>
  <si>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</si>
  <si>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</si>
  <si>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</si>
  <si>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</si>
  <si>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</si>
  <si>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</si>
  <si>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</si>
  <si>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</si>
  <si>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</si>
  <si>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</si>
  <si>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</si>
  <si>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</si>
  <si>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</si>
  <si>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</si>
  <si>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</si>
  <si>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</si>
  <si>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</si>
  <si>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</si>
  <si>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</si>
  <si>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</si>
  <si>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</si>
  <si>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</si>
  <si>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</si>
  <si>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</si>
  <si>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</si>
  <si>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</si>
  <si>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</si>
  <si>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</si>
  <si>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</si>
  <si>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</si>
  <si>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</si>
  <si>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</si>
  <si>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</si>
  <si>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</si>
  <si>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</si>
  <si>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</si>
  <si>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</si>
  <si>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</si>
  <si>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</si>
  <si>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</si>
  <si>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</si>
  <si>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</si>
  <si>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</si>
  <si>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</si>
  <si>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</si>
  <si>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</si>
  <si>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</si>
  <si>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</si>
  <si>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</si>
  <si>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</si>
  <si>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</si>
  <si>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</si>
  <si>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</si>
  <si>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</si>
  <si>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</si>
  <si>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</si>
  <si>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</si>
  <si>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</si>
  <si>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</si>
  <si>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</si>
  <si>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</si>
  <si>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</si>
  <si>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</si>
  <si>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</si>
  <si>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</si>
  <si>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</si>
  <si>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</si>
  <si>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</si>
  <si>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</si>
  <si>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</si>
  <si>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</si>
  <si>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</si>
  <si>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</si>
  <si>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</si>
  <si>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</si>
  <si>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</si>
  <si>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</si>
  <si>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</si>
  <si>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</si>
  <si>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</si>
  <si>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</si>
  <si>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</si>
  <si>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</si>
  <si>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</si>
  <si>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</si>
  <si>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</si>
  <si>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</si>
  <si>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</si>
  <si>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</si>
  <si>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</si>
  <si>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</si>
  <si>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</si>
  <si>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</si>
  <si>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</si>
  <si>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</si>
  <si>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</si>
  <si>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</si>
  <si>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</si>
  <si>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</si>
  <si>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</si>
  <si>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</si>
  <si>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</si>
  <si>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</si>
  <si>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</si>
  <si>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</si>
  <si>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</si>
  <si>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</si>
  <si>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</si>
  <si>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</si>
  <si>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</si>
  <si>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</si>
  <si>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</si>
  <si>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</si>
  <si>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</si>
  <si>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</si>
  <si>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</si>
  <si>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</si>
  <si>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</si>
  <si>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</si>
  <si>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</si>
  <si>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</si>
  <si>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</si>
  <si>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</si>
  <si>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</si>
  <si>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</si>
  <si>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</si>
  <si>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</si>
  <si>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</si>
  <si>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</si>
  <si>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</si>
  <si>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</si>
  <si>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</si>
  <si>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</si>
  <si>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</si>
  <si>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</si>
  <si>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</si>
  <si>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</si>
  <si>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</si>
  <si>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</si>
  <si>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</si>
  <si>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</si>
  <si>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</si>
  <si>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</si>
  <si>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</si>
  <si>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</si>
  <si>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</si>
  <si>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</si>
  <si>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</si>
  <si>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</si>
  <si>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</si>
  <si>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</si>
  <si>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</si>
  <si>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</si>
  <si>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</si>
  <si>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</si>
  <si>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</si>
  <si>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</si>
  <si>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</si>
  <si>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</si>
  <si>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</si>
  <si>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</si>
  <si>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</si>
  <si>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</si>
  <si>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</si>
  <si>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</si>
  <si>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</si>
  <si>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</si>
  <si>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</si>
  <si>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</si>
  <si>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</si>
  <si>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</si>
  <si>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</si>
  <si>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</si>
  <si>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</si>
  <si>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</si>
  <si>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</si>
  <si>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</si>
  <si>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</si>
  <si>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</si>
  <si>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</si>
  <si>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</si>
  <si>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</si>
  <si>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</si>
  <si>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</si>
  <si>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</si>
  <si>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</si>
  <si>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</si>
  <si>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</si>
  <si>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</si>
  <si>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</si>
  <si>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</si>
  <si>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</si>
  <si>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</si>
  <si>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</si>
  <si>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</si>
  <si>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</si>
  <si>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</si>
  <si>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</si>
  <si>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</si>
  <si>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</si>
  <si>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</si>
  <si>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</si>
  <si>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</si>
  <si>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</si>
  <si>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</si>
  <si>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</si>
  <si>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</si>
  <si>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</si>
  <si>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</si>
  <si>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</si>
  <si>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</si>
  <si>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</si>
  <si>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</si>
  <si>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</si>
  <si>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</si>
  <si>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</si>
  <si>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</si>
  <si>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</si>
  <si>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</si>
  <si>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</si>
  <si>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</si>
  <si>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</si>
  <si>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</si>
  <si>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</si>
  <si>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</si>
  <si>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</si>
  <si>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</si>
  <si>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</si>
  <si>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</si>
  <si>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</si>
  <si>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</si>
  <si>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</si>
  <si>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</si>
  <si>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</si>
  <si>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</si>
  <si>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</si>
  <si>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</si>
  <si>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</si>
  <si>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</si>
  <si>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</si>
  <si>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</si>
  <si>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</si>
  <si>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</si>
  <si>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</si>
  <si>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</si>
  <si>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</si>
  <si>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</si>
  <si>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</si>
  <si>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</si>
  <si>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</si>
  <si>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</si>
  <si>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</si>
  <si>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</si>
  <si>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</si>
  <si>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</si>
  <si>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</si>
  <si>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</si>
  <si>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</si>
  <si>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</si>
  <si>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</si>
  <si>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</si>
  <si>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</si>
  <si>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</si>
  <si>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</si>
  <si>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</si>
  <si>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</si>
  <si>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</si>
  <si>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</si>
  <si>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</si>
  <si>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</si>
  <si>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</si>
  <si>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</si>
  <si>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</si>
  <si>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</si>
  <si>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</si>
  <si>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</si>
  <si>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</si>
  <si>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</si>
  <si>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</si>
  <si>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</si>
  <si>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</si>
  <si>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</si>
  <si>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</si>
  <si>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</si>
  <si>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</si>
  <si>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</si>
  <si>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</si>
  <si>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</si>
  <si>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</si>
  <si>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</si>
  <si>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</si>
  <si>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</si>
  <si>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</si>
  <si>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</si>
  <si>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</si>
  <si>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</si>
  <si>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</si>
  <si>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</si>
  <si>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</si>
  <si>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</si>
  <si>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</si>
  <si>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</si>
  <si>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</si>
  <si>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</si>
  <si>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</si>
  <si>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</si>
  <si>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</si>
  <si>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</si>
  <si>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</si>
  <si>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</si>
  <si>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</si>
  <si>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</si>
  <si>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</si>
  <si>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</si>
  <si>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</si>
  <si>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</si>
  <si>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</si>
  <si>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</si>
  <si>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</si>
  <si>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</si>
  <si>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</si>
  <si>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</si>
  <si>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</si>
  <si>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</si>
  <si>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</si>
  <si>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</si>
  <si>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</si>
  <si>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</si>
  <si>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</si>
  <si>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</si>
  <si>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</si>
  <si>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</si>
  <si>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</si>
  <si>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</si>
  <si>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</si>
  <si>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</si>
  <si>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</si>
  <si>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</si>
  <si>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</si>
  <si>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</si>
  <si>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</si>
  <si>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</si>
  <si>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</si>
  <si>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</si>
  <si>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</si>
  <si>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</si>
  <si>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</si>
  <si>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</si>
  <si>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</si>
  <si>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</si>
  <si>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</si>
  <si>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</si>
  <si>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</si>
  <si>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</si>
  <si>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</si>
  <si>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</si>
  <si>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</si>
  <si>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</si>
  <si>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</si>
  <si>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</si>
  <si>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</si>
  <si>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</si>
  <si>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</si>
  <si>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</si>
  <si>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</si>
  <si>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</si>
  <si>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</si>
  <si>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</si>
  <si>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</si>
  <si>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</si>
  <si>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</si>
  <si>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</si>
  <si>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</si>
  <si>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</si>
  <si>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</si>
  <si>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</si>
  <si>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</si>
  <si>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</si>
  <si>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</si>
  <si>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</si>
  <si>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</si>
  <si>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</si>
  <si>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</si>
  <si>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</si>
  <si>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</si>
  <si>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</si>
  <si>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</si>
  <si>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</si>
  <si>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</si>
  <si>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</si>
  <si>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</si>
  <si>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</si>
  <si>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</si>
  <si>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</si>
  <si>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</si>
  <si>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</si>
  <si>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</si>
  <si>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</si>
  <si>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</si>
  <si>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</si>
  <si>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</si>
  <si>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</si>
  <si>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</si>
  <si>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</si>
  <si>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</si>
  <si>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</si>
  <si>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</si>
  <si>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</si>
  <si>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</si>
  <si>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</si>
  <si>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</si>
  <si>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</si>
  <si>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</si>
  <si>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</si>
  <si>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</si>
  <si>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</si>
  <si>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</si>
  <si>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</si>
  <si>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</si>
  <si>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</si>
  <si>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</si>
  <si>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</si>
  <si>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</si>
  <si>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</si>
  <si>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</si>
  <si>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</si>
  <si>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</si>
  <si>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</si>
  <si>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</si>
  <si>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</si>
  <si>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</si>
  <si>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</si>
  <si>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</si>
  <si>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</si>
  <si>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</si>
  <si>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</si>
  <si>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</si>
  <si>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</si>
  <si>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</si>
  <si>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</si>
  <si>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</si>
  <si>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</si>
  <si>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</si>
  <si>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</si>
  <si>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</si>
  <si>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</si>
  <si>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</si>
  <si>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</si>
  <si>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</si>
  <si>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</si>
  <si>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</si>
  <si>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</si>
  <si>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</si>
  <si>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</si>
  <si>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</si>
  <si>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</si>
  <si>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</si>
  <si>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</si>
  <si>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</si>
  <si>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</si>
  <si>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</si>
  <si>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</si>
  <si>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</si>
  <si>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</si>
  <si>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</si>
  <si>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</si>
  <si>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</si>
  <si>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</si>
  <si>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</si>
  <si>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</si>
  <si>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</si>
  <si>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</si>
  <si>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</si>
  <si>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</si>
  <si>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</si>
  <si>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</si>
  <si>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</si>
  <si>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</si>
  <si>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</si>
  <si>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</si>
  <si>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</si>
  <si>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</si>
  <si>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</si>
  <si>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</si>
  <si>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</si>
  <si>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</si>
  <si>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</si>
  <si>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</si>
  <si>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</si>
  <si>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</si>
  <si>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</si>
  <si>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</si>
  <si>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</si>
  <si>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</si>
  <si>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</si>
  <si>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</si>
  <si>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</si>
  <si>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</si>
  <si>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</si>
  <si>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</si>
  <si>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</si>
  <si>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</si>
  <si>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</si>
  <si>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</si>
  <si>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</si>
  <si>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</si>
  <si>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</si>
  <si>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</si>
  <si>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</si>
  <si>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</si>
  <si>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</si>
  <si>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</si>
  <si>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</si>
  <si>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</si>
  <si>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</si>
  <si>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</si>
  <si>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</si>
  <si>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</si>
  <si>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</si>
  <si>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</si>
  <si>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</si>
  <si>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</si>
  <si>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</si>
  <si>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</si>
  <si>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</si>
  <si>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</si>
  <si>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</si>
  <si>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</si>
  <si>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</si>
  <si>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</si>
  <si>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</si>
  <si>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</si>
  <si>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</si>
  <si>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</si>
  <si>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</si>
  <si>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</si>
  <si>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</si>
  <si>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</si>
  <si>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</si>
  <si>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</si>
  <si>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</si>
  <si>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</si>
  <si>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</si>
  <si>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</si>
  <si>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</si>
  <si>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</si>
  <si>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</si>
  <si>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</si>
  <si>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</si>
  <si>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</si>
  <si>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</si>
  <si>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</si>
  <si>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</si>
  <si>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</si>
  <si>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</si>
  <si>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</si>
  <si>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</si>
  <si>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</si>
  <si>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</si>
  <si>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</si>
  <si>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</si>
  <si>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</si>
  <si>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</si>
  <si>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</si>
  <si>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</si>
  <si>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</si>
  <si>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</si>
  <si>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</si>
  <si>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</si>
  <si>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</si>
  <si>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</si>
  <si>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</si>
  <si>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</si>
  <si>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</si>
  <si>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</si>
  <si>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</si>
  <si>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</si>
  <si>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</si>
  <si>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</si>
  <si>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</si>
  <si>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</si>
  <si>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</si>
  <si>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</si>
  <si>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</si>
  <si>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</si>
  <si>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</si>
  <si>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</si>
  <si>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</si>
  <si>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</si>
  <si>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</si>
  <si>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</si>
  <si>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</si>
  <si>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</si>
  <si>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</si>
  <si>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</si>
  <si>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</si>
  <si>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</si>
  <si>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</si>
  <si>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</si>
  <si>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</si>
  <si>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</si>
  <si>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</si>
  <si>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</si>
  <si>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</si>
  <si>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</si>
  <si>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</si>
  <si>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</si>
  <si>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</si>
  <si>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</si>
  <si>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</si>
  <si>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</si>
  <si>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</si>
  <si>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</si>
  <si>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</si>
  <si>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</si>
  <si>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</si>
  <si>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</si>
  <si>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</si>
  <si>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</si>
  <si>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</si>
  <si>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</si>
  <si>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</si>
  <si>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</si>
  <si>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</si>
  <si>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</si>
  <si>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</si>
  <si>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</si>
  <si>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</si>
  <si>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</si>
  <si>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</si>
  <si>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</si>
  <si>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</si>
  <si>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</si>
  <si>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</si>
  <si>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</si>
  <si>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</si>
  <si>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</si>
  <si>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</si>
  <si>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</si>
  <si>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</si>
  <si>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</si>
  <si>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</si>
  <si>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</si>
  <si>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</si>
  <si>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</si>
  <si>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</si>
  <si>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</si>
  <si>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</si>
  <si>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</si>
  <si>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</si>
  <si>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</si>
  <si>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</si>
  <si>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</si>
  <si>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</si>
  <si>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</si>
  <si>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</si>
  <si>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</si>
  <si>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</si>
  <si>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</si>
  <si>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</si>
  <si>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</si>
  <si>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</si>
  <si>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</si>
  <si>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</si>
  <si>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</si>
  <si>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</si>
  <si>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</si>
  <si>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</si>
  <si>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</si>
  <si>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</si>
  <si>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</si>
  <si>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</si>
  <si>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</si>
  <si>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</si>
  <si>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</si>
  <si>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</si>
  <si>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</si>
  <si>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</si>
  <si>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</si>
  <si>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</si>
  <si>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</si>
  <si>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</si>
  <si>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</si>
  <si>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</si>
  <si>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</si>
  <si>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</si>
  <si>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</si>
  <si>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</si>
  <si>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</si>
  <si>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</si>
  <si>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</si>
  <si>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</si>
  <si>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</si>
  <si>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</si>
  <si>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</si>
  <si>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</si>
  <si>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</si>
  <si>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</si>
  <si>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</si>
  <si>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</si>
  <si>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</si>
  <si>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</si>
  <si>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</si>
  <si>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</si>
  <si>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</si>
  <si>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</si>
  <si>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</si>
  <si>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</si>
  <si>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</si>
  <si>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</si>
  <si>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</si>
  <si>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</si>
  <si>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</si>
  <si>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</si>
  <si>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</si>
  <si>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</si>
  <si>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</si>
  <si>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</si>
  <si>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</si>
  <si>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</si>
  <si>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</si>
  <si>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</si>
  <si>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</si>
  <si>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</si>
  <si>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</si>
  <si>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</si>
  <si>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</si>
  <si>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</si>
  <si>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</si>
  <si>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</si>
  <si>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</si>
  <si>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</si>
  <si>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</si>
  <si>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</si>
  <si>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</si>
  <si>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</si>
  <si>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</si>
  <si>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</si>
  <si>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</si>
  <si>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</si>
  <si>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</si>
  <si>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</si>
  <si>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</si>
  <si>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</si>
  <si>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</si>
  <si>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</si>
  <si>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</si>
  <si>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</si>
  <si>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</si>
  <si>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</si>
  <si>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</si>
  <si>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</si>
  <si>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</si>
  <si>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</si>
  <si>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</si>
  <si>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</si>
  <si>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</si>
  <si>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</si>
  <si>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</si>
  <si>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</si>
  <si>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</si>
  <si>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</si>
  <si>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</si>
  <si>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</si>
  <si>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</si>
  <si>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</si>
  <si>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</si>
  <si>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</si>
  <si>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</si>
  <si>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</si>
  <si>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</si>
  <si>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</si>
  <si>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</si>
  <si>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</si>
  <si>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</si>
  <si>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</si>
  <si>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</si>
  <si>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</si>
  <si>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</si>
  <si>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</si>
  <si>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</si>
  <si>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</si>
  <si>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</si>
  <si>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</si>
  <si>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</si>
  <si>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</si>
  <si>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</si>
  <si>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</si>
  <si>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</si>
  <si>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</si>
  <si>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</si>
  <si>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</si>
  <si>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</si>
  <si>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</si>
  <si>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</si>
  <si>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</si>
  <si>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</si>
  <si>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</si>
  <si>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</si>
  <si>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</si>
  <si>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</si>
  <si>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</si>
  <si>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</si>
  <si>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</si>
  <si>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</si>
  <si>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</si>
  <si>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</si>
  <si>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</si>
  <si>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</si>
  <si>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</si>
  <si>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</si>
  <si>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</si>
  <si>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</si>
  <si>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</si>
  <si>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</si>
  <si>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</si>
  <si>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</si>
  <si>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</si>
  <si>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</si>
  <si>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</si>
  <si>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</si>
  <si>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</si>
  <si>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</si>
  <si>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</si>
  <si>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</si>
  <si>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</si>
  <si>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</si>
  <si>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</si>
  <si>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</si>
  <si>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</si>
  <si>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</si>
  <si>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</si>
  <si>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</si>
  <si>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</si>
  <si>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</si>
  <si>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</si>
  <si>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</si>
  <si>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</si>
  <si>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</si>
  <si>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</si>
  <si>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</si>
  <si>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</si>
  <si>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</si>
  <si>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</si>
  <si>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</si>
  <si>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</si>
  <si>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</si>
  <si>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</si>
  <si>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</si>
  <si>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</si>
  <si>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</si>
  <si>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</si>
  <si>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</si>
  <si>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</si>
  <si>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</si>
  <si>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</si>
  <si>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</si>
  <si>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</si>
  <si>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</si>
  <si>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</si>
  <si>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</si>
  <si>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</si>
  <si>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</si>
  <si>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</si>
  <si>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</si>
  <si>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</si>
  <si>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</si>
  <si>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</si>
  <si>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</si>
  <si>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</si>
  <si>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</si>
  <si>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</si>
  <si>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</si>
  <si>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</si>
  <si>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</si>
  <si>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</si>
  <si>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</si>
  <si>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</si>
  <si>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</si>
  <si>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</si>
  <si>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</si>
  <si>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</si>
  <si>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</si>
  <si>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</si>
  <si>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</si>
  <si>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</si>
  <si>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</si>
  <si>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</si>
  <si>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</si>
  <si>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</si>
  <si>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</si>
  <si>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</si>
  <si>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</si>
  <si>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</si>
  <si>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</si>
  <si>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</si>
  <si>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</si>
  <si>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</si>
  <si>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</si>
  <si>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</si>
  <si>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</si>
  <si>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</si>
  <si>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</si>
  <si>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</si>
  <si>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</si>
  <si>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</si>
  <si>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</si>
  <si>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</si>
  <si>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</si>
  <si>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</si>
  <si>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</si>
  <si>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</si>
  <si>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</si>
  <si>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</si>
  <si>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</si>
  <si>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</si>
  <si>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</si>
  <si>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</si>
  <si>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</si>
  <si>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</si>
  <si>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</si>
  <si>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</si>
  <si>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</si>
  <si>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</si>
  <si>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</si>
  <si>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</si>
  <si>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</si>
  <si>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</si>
  <si>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</si>
  <si>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</si>
  <si>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</si>
  <si>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</si>
  <si>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</si>
  <si>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</si>
  <si>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</si>
  <si>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</si>
  <si>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</si>
  <si>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</si>
  <si>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</si>
  <si>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</si>
  <si>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</si>
  <si>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</si>
  <si>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</si>
  <si>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</si>
  <si>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</si>
  <si>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</si>
  <si>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</si>
  <si>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</si>
  <si>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</si>
  <si>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</si>
  <si>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</si>
  <si>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</si>
  <si>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</si>
  <si>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</si>
  <si>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</si>
  <si>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</si>
  <si>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</si>
  <si>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</si>
  <si>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</si>
  <si>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</si>
  <si>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</si>
  <si>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</si>
  <si>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</si>
  <si>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</si>
  <si>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</si>
  <si>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</si>
  <si>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</si>
  <si>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</si>
  <si>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</si>
  <si>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</si>
  <si>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</si>
  <si>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</si>
  <si>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</si>
  <si>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</si>
  <si>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</si>
  <si>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</si>
  <si>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</si>
  <si>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</si>
  <si>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</si>
  <si>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</si>
  <si>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</si>
  <si>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</si>
  <si>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</si>
  <si>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</si>
  <si>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</si>
  <si>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</si>
  <si>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</si>
  <si>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</si>
  <si>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</si>
  <si>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</si>
  <si>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</si>
  <si>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</si>
  <si>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</si>
  <si>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</si>
  <si>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</si>
  <si>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</si>
  <si>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</si>
  <si>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</si>
  <si>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</si>
  <si>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</si>
  <si>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</si>
  <si>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</si>
  <si>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</si>
  <si>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</si>
  <si>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</si>
  <si>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</si>
  <si>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</si>
  <si>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</si>
  <si>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</si>
  <si>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</si>
  <si>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</si>
  <si>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</si>
  <si>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</si>
  <si>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</si>
  <si>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</si>
  <si>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</si>
  <si>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</si>
  <si>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</si>
  <si>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</si>
  <si>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</si>
  <si>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</si>
  <si>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</si>
  <si>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</si>
  <si>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</si>
  <si>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</si>
  <si>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</si>
  <si>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</si>
  <si>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</si>
  <si>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</si>
  <si>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</si>
  <si>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</si>
  <si>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</si>
  <si>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</si>
  <si>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</si>
  <si>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</si>
  <si>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</si>
  <si>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</si>
  <si>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</si>
  <si>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</si>
  <si>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</si>
  <si>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</si>
  <si>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</si>
  <si>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</si>
  <si>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</si>
  <si>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</si>
  <si>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</si>
  <si>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</si>
  <si>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</si>
  <si>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</si>
  <si>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</si>
  <si>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</si>
  <si>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</si>
  <si>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</si>
  <si>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</si>
  <si>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</si>
  <si>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</si>
  <si>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</si>
  <si>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</si>
  <si>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</si>
  <si>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</si>
  <si>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</si>
  <si>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</si>
  <si>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</si>
  <si>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</si>
  <si>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</si>
  <si>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</si>
  <si>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</si>
  <si>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</si>
  <si>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</si>
  <si>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</si>
  <si>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</si>
  <si>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</si>
  <si>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</si>
  <si>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</si>
  <si>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</si>
  <si>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</si>
  <si>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</si>
  <si>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</si>
  <si>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</si>
  <si>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</si>
  <si>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</si>
  <si>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</si>
  <si>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</si>
  <si>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</si>
  <si>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</si>
  <si>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</si>
  <si>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</si>
  <si>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</si>
  <si>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</si>
  <si>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</si>
  <si>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</si>
  <si>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</si>
  <si>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</si>
  <si>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</si>
  <si>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</si>
  <si>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</si>
  <si>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</si>
  <si>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</si>
  <si>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</si>
  <si>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</si>
  <si>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</si>
  <si>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</si>
  <si>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</si>
  <si>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</si>
  <si>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</si>
  <si>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</si>
  <si>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</si>
  <si>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</si>
  <si>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</si>
  <si>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</si>
  <si>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</si>
  <si>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</si>
  <si>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</si>
  <si>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</si>
  <si>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</si>
  <si>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</si>
  <si>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</si>
  <si>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</si>
  <si>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</si>
  <si>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</si>
  <si>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</si>
  <si>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</si>
  <si>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</si>
  <si>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</si>
  <si>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</si>
  <si>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</si>
  <si>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</si>
  <si>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</si>
  <si>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</si>
  <si>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</si>
  <si>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</si>
  <si>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</si>
  <si>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</si>
  <si>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</si>
  <si>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</si>
  <si>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</si>
  <si>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</si>
  <si>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</si>
  <si>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</si>
  <si>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</si>
  <si>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</si>
  <si>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</si>
  <si>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</si>
  <si>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</si>
  <si>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</si>
  <si>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</si>
  <si>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</si>
  <si>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</si>
  <si>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</si>
  <si>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</si>
  <si>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</si>
  <si>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</si>
  <si>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</si>
  <si>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</si>
  <si>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</si>
  <si>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</si>
  <si>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</si>
  <si>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</si>
  <si>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</si>
  <si>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</si>
  <si>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</si>
  <si>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</si>
  <si>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</si>
  <si>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</si>
  <si>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</si>
  <si>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</si>
  <si>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</si>
  <si>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</si>
  <si>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</si>
  <si>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</si>
  <si>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</si>
  <si>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</si>
  <si>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</si>
  <si>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</si>
  <si>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</si>
  <si>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</si>
  <si>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</si>
  <si>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</si>
  <si>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</si>
  <si>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</si>
  <si>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</si>
  <si>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</si>
  <si>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</si>
  <si>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</si>
  <si>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</si>
  <si>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</si>
  <si>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</si>
  <si>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</si>
  <si>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</si>
  <si>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</si>
  <si>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</si>
  <si>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</si>
  <si>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</si>
  <si>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</si>
  <si>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</si>
  <si>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</si>
  <si>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</si>
  <si>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</si>
  <si>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</si>
  <si>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</si>
  <si>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</si>
  <si>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</si>
  <si>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</si>
  <si>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</si>
  <si>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</si>
  <si>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</si>
  <si>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</si>
  <si>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</si>
  <si>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</si>
  <si>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</si>
  <si>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</si>
  <si>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</si>
  <si>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</si>
  <si>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</si>
  <si>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</si>
  <si>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</si>
  <si>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</si>
  <si>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</si>
  <si>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</si>
  <si>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</si>
  <si>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</si>
  <si>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</si>
  <si>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</si>
  <si>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</si>
  <si>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</si>
  <si>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</si>
  <si>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</si>
  <si>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</si>
  <si>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</si>
  <si>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</si>
  <si>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</si>
  <si>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</si>
  <si>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</si>
  <si>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</si>
  <si>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</si>
  <si>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</si>
  <si>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</si>
  <si>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</si>
  <si>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</si>
  <si>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</si>
  <si>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</si>
  <si>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</si>
  <si>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</si>
  <si>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</si>
  <si>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</si>
  <si>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</si>
  <si>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</si>
  <si>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</si>
  <si>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</si>
  <si>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</si>
  <si>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</si>
  <si>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</si>
  <si>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</si>
  <si>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</si>
  <si>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</si>
  <si>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</si>
  <si>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</si>
  <si>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</si>
  <si>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</si>
  <si>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</si>
  <si>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</si>
  <si>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</si>
  <si>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</si>
  <si>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</si>
  <si>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</si>
  <si>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</si>
  <si>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</si>
  <si>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</si>
  <si>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</si>
  <si>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</si>
  <si>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</si>
  <si>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</si>
  <si>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</si>
  <si>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</si>
  <si>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</si>
  <si>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</si>
  <si>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</si>
  <si>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</si>
  <si>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</si>
  <si>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</si>
  <si>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</si>
  <si>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</si>
  <si>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</si>
  <si>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</si>
  <si>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</si>
  <si>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</si>
  <si>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</si>
  <si>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</si>
  <si>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</si>
  <si>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</si>
  <si>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</si>
  <si>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</si>
  <si>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</si>
  <si>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</si>
  <si>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</si>
  <si>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</si>
  <si>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</si>
  <si>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</si>
  <si>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</si>
  <si>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</si>
  <si>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</si>
  <si>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</si>
  <si>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</si>
  <si>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</si>
  <si>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</si>
  <si>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</si>
  <si>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</si>
  <si>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</si>
  <si>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</si>
  <si>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</si>
  <si>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</si>
  <si>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</si>
  <si>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</si>
  <si>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</si>
  <si>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</si>
  <si>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</si>
  <si>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</si>
  <si>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</si>
  <si>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</si>
  <si>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</si>
  <si>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</si>
  <si>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</si>
  <si>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</si>
  <si>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</si>
  <si>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</si>
  <si>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</si>
  <si>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</si>
  <si>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</si>
  <si>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</si>
  <si>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</si>
  <si>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</si>
  <si>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</si>
  <si>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</si>
  <si>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</si>
  <si>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</si>
  <si>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</si>
  <si>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</si>
  <si>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</si>
  <si>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</si>
  <si>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</si>
  <si>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</si>
  <si>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</si>
  <si>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</si>
  <si>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</si>
  <si>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</si>
  <si>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</si>
  <si>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</si>
  <si>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</si>
  <si>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</si>
  <si>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</si>
  <si>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</si>
  <si>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</si>
  <si>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</si>
  <si>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</si>
  <si>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</si>
  <si>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</si>
  <si>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</si>
  <si>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</si>
  <si>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</si>
  <si>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</si>
  <si>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</si>
  <si>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</si>
  <si>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</si>
  <si>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</si>
  <si>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</si>
  <si>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</si>
  <si>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</si>
  <si>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</si>
  <si>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</si>
  <si>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</si>
  <si>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</si>
  <si>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</si>
  <si>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</si>
  <si>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</si>
  <si>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</si>
  <si>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</si>
  <si>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</si>
  <si>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</si>
  <si>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</si>
  <si>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</si>
  <si>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</si>
  <si>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</si>
  <si>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</si>
  <si>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</si>
  <si>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</si>
  <si>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</si>
  <si>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</si>
  <si>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</si>
  <si>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</si>
  <si>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</si>
  <si>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</si>
  <si>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</si>
  <si>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</si>
  <si>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</si>
  <si>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</si>
  <si>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</si>
  <si>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</si>
  <si>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</si>
  <si>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</si>
  <si>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</si>
  <si>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</si>
  <si>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</si>
  <si>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</si>
  <si>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</si>
  <si>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</si>
  <si>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</si>
  <si>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</si>
  <si>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</si>
  <si>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</si>
  <si>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</si>
  <si>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</si>
  <si>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</si>
  <si>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</si>
  <si>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</si>
  <si>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</si>
  <si>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</si>
  <si>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</si>
  <si>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</si>
  <si>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</si>
  <si>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</si>
  <si>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</si>
  <si>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</si>
  <si>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</si>
  <si>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</si>
  <si>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</si>
  <si>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</si>
  <si>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</si>
  <si>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</si>
  <si>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</si>
  <si>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</si>
  <si>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</si>
  <si>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</si>
  <si>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</si>
  <si>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</si>
  <si>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</si>
  <si>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</si>
  <si>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</si>
  <si>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</si>
  <si>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</si>
  <si>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</si>
  <si>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</si>
  <si>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</si>
  <si>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</si>
  <si>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</si>
  <si>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</si>
  <si>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</si>
  <si>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</si>
  <si>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</si>
  <si>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</si>
  <si>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</si>
  <si>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</si>
  <si>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</si>
  <si>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</si>
  <si>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</si>
  <si>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</si>
  <si>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</si>
  <si>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</si>
  <si>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</si>
  <si>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</si>
  <si>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</si>
  <si>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</si>
  <si>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</si>
  <si>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</si>
  <si>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</si>
  <si>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</si>
  <si>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</si>
  <si>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</si>
  <si>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</si>
  <si>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</si>
  <si>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</si>
  <si>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</si>
  <si>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</si>
  <si>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</si>
  <si>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</si>
  <si>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</si>
  <si>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</si>
  <si>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</si>
  <si>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</si>
  <si>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</si>
  <si>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</si>
  <si>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</si>
  <si>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</si>
  <si>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</si>
  <si>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</si>
  <si>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</si>
  <si>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</si>
  <si>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</si>
  <si>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</si>
  <si>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</si>
  <si>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</si>
  <si>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</si>
  <si>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</si>
  <si>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</si>
  <si>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</si>
  <si>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</si>
  <si>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</si>
  <si>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</si>
  <si>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</si>
  <si>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</si>
  <si>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</si>
  <si>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</si>
  <si>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</si>
  <si>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</si>
  <si>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</si>
  <si>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</si>
  <si>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</si>
  <si>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</si>
  <si>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</si>
  <si>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</si>
  <si>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</si>
  <si>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</si>
  <si>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</si>
  <si>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</si>
  <si>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</si>
  <si>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</si>
  <si>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</si>
  <si>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</si>
  <si>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</si>
  <si>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</si>
  <si>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</si>
  <si>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</si>
  <si>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</si>
  <si>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</si>
  <si>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</si>
  <si>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</si>
  <si>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</si>
  <si>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</si>
  <si>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</si>
  <si>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</si>
  <si>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</si>
  <si>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</si>
  <si>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</si>
  <si>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</si>
  <si>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</si>
  <si>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</si>
  <si>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</si>
  <si>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</si>
  <si>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</si>
  <si>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</si>
  <si>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</si>
  <si>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</si>
  <si>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</si>
  <si>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</si>
  <si>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</si>
  <si>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</si>
  <si>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</si>
  <si>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</si>
  <si>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</si>
  <si>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</si>
  <si>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</si>
  <si>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</si>
  <si>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</si>
  <si>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</si>
  <si>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</si>
  <si>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</si>
  <si>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</si>
  <si>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</si>
  <si>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</si>
  <si>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</si>
  <si>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</si>
  <si>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</si>
  <si>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</si>
  <si>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</si>
  <si>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</si>
  <si>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</si>
  <si>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</si>
  <si>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</si>
  <si>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</si>
  <si>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</si>
  <si>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</si>
  <si>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</si>
  <si>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</si>
  <si>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</si>
  <si>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</si>
  <si>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</si>
  <si>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</si>
  <si>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</si>
  <si>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</si>
  <si>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</si>
  <si>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</si>
  <si>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</si>
  <si>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</si>
  <si>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</si>
  <si>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</si>
  <si>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</si>
  <si>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</si>
  <si>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</si>
  <si>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</si>
  <si>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</si>
  <si>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</si>
  <si>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</si>
  <si>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</si>
  <si>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</si>
  <si>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</si>
  <si>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</si>
  <si>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</si>
  <si>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</si>
  <si>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</si>
  <si>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</si>
  <si>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</si>
  <si>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</si>
  <si>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</si>
  <si>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</si>
  <si>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</si>
  <si>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</si>
  <si>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</si>
  <si>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</si>
  <si>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</si>
  <si>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</si>
  <si>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</si>
  <si>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</si>
  <si>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</si>
  <si>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</si>
  <si>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</si>
  <si>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</si>
  <si>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</si>
  <si>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</si>
  <si>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</si>
  <si>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</si>
  <si>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</si>
  <si>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</si>
  <si>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</si>
  <si>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</si>
  <si>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</si>
  <si>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</si>
  <si>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</si>
  <si>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</si>
  <si>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</si>
  <si>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</si>
  <si>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</si>
  <si>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</si>
  <si>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</si>
  <si>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</si>
  <si>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</si>
  <si>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</si>
  <si>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</si>
  <si>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</si>
  <si>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</si>
  <si>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</si>
  <si>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</si>
  <si>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</si>
  <si>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</si>
  <si>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</si>
  <si>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</si>
  <si>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</si>
  <si>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</si>
  <si>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</si>
  <si>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</si>
  <si>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</si>
  <si>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</si>
  <si>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</si>
  <si>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</si>
  <si>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</si>
  <si>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</si>
  <si>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</si>
  <si>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</si>
  <si>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</si>
  <si>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</si>
  <si>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</si>
  <si>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</si>
  <si>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</si>
  <si>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</si>
  <si>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</si>
  <si>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</si>
  <si>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</si>
  <si>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</si>
  <si>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</si>
  <si>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</si>
  <si>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</si>
  <si>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</si>
  <si>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</si>
  <si>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</si>
  <si>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</si>
  <si>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</si>
  <si>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</si>
  <si>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</si>
  <si>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</si>
  <si>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</si>
  <si>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</si>
  <si>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</si>
  <si>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</si>
  <si>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</si>
  <si>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</si>
  <si>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</si>
  <si>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</si>
  <si>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</si>
  <si>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</si>
  <si>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</si>
  <si>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</si>
  <si>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</si>
  <si>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</si>
  <si>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</si>
  <si>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</si>
  <si>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</si>
  <si>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</si>
  <si>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</si>
  <si>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</si>
  <si>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</si>
  <si>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</si>
  <si>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</si>
  <si>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</si>
  <si>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</si>
  <si>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</si>
  <si>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</si>
  <si>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</si>
  <si>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</si>
  <si>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</si>
  <si>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</si>
  <si>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</si>
  <si>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</si>
  <si>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</si>
  <si>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</si>
  <si>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</si>
  <si>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</si>
  <si>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</si>
  <si>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</si>
  <si>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</si>
  <si>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</si>
  <si>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</si>
  <si>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</si>
  <si>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</si>
  <si>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</si>
  <si>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</si>
  <si>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</si>
  <si>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</si>
  <si>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</si>
  <si>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</si>
  <si>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</si>
  <si>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</si>
  <si>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</si>
  <si>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</si>
  <si>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</si>
  <si>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</si>
  <si>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</si>
  <si>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</si>
  <si>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</si>
  <si>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</si>
  <si>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</si>
  <si>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</si>
  <si>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</si>
  <si>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</si>
  <si>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</si>
  <si>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</si>
  <si>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</si>
  <si>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</si>
  <si>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</si>
  <si>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</si>
  <si>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</si>
  <si>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</si>
  <si>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</si>
  <si>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</si>
  <si>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</si>
  <si>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</si>
  <si>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</si>
  <si>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</si>
  <si>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</si>
  <si>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</si>
  <si>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</si>
  <si>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</si>
  <si>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</si>
  <si>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</si>
  <si>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</si>
  <si>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</si>
  <si>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</si>
  <si>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</si>
  <si>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</si>
  <si>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</si>
  <si>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</si>
  <si>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</si>
  <si>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</si>
  <si>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</si>
  <si>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</si>
  <si>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</si>
  <si>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</si>
  <si>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</si>
  <si>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</si>
  <si>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</si>
  <si>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</si>
  <si>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</si>
  <si>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</si>
  <si>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</si>
  <si>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</si>
  <si>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</si>
  <si>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</si>
  <si>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</si>
  <si>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</si>
  <si>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</si>
  <si>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</si>
  <si>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</si>
  <si>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</si>
  <si>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</si>
  <si>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</si>
  <si>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</si>
  <si>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</si>
  <si>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</si>
  <si>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</si>
  <si>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</si>
  <si>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</si>
  <si>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</si>
  <si>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</si>
  <si>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</si>
  <si>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</si>
  <si>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</si>
  <si>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</si>
  <si>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</si>
  <si>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</si>
  <si>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</si>
  <si>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</si>
  <si>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</si>
  <si>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</si>
  <si>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</si>
  <si>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</si>
  <si>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</si>
  <si>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</si>
  <si>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</si>
  <si>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</si>
  <si>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</si>
  <si>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</si>
  <si>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</si>
  <si>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</si>
  <si>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</si>
  <si>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</si>
  <si>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</si>
  <si>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</si>
  <si>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</si>
  <si>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</si>
  <si>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</si>
  <si>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</si>
  <si>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</si>
  <si>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</si>
  <si>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</si>
  <si>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</si>
  <si>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</si>
  <si>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</si>
  <si>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</si>
  <si>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</si>
  <si>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</si>
  <si>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</si>
  <si>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</si>
  <si>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</si>
  <si>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</si>
  <si>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</si>
  <si>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</si>
  <si>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</si>
  <si>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</si>
  <si>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</si>
  <si>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</si>
  <si>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</si>
  <si>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</si>
  <si>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</si>
  <si>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</si>
  <si>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</si>
  <si>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</si>
  <si>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</si>
  <si>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</si>
  <si>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</si>
  <si>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</si>
  <si>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</si>
  <si>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</si>
  <si>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</si>
  <si>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</si>
  <si>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</si>
  <si>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</si>
  <si>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</si>
  <si>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</si>
  <si>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</si>
  <si>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</si>
  <si>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</si>
  <si>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</si>
  <si>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</si>
  <si>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</si>
  <si>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</si>
  <si>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</si>
  <si>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</si>
  <si>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</si>
  <si>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</si>
  <si>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</si>
  <si>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</si>
  <si>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</si>
  <si>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</si>
  <si>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</si>
  <si>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</si>
  <si>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</si>
  <si>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</si>
  <si>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</si>
  <si>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</si>
  <si>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</si>
  <si>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</si>
  <si>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</si>
  <si>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</si>
  <si>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</si>
  <si>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</si>
  <si>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</si>
  <si>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</si>
  <si>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</si>
  <si>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</si>
  <si>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</si>
  <si>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</si>
  <si>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</si>
  <si>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</si>
  <si>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</si>
  <si>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</si>
  <si>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</si>
  <si>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</si>
  <si>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</si>
  <si>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</si>
  <si>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</si>
  <si>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</si>
  <si>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</si>
  <si>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</si>
  <si>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</si>
  <si>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</si>
  <si>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</si>
  <si>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</si>
  <si>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</si>
  <si>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</si>
  <si>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</si>
  <si>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</si>
  <si>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</si>
  <si>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</si>
  <si>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</si>
  <si>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</si>
  <si>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</si>
  <si>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</si>
  <si>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</si>
  <si>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</si>
  <si>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</si>
  <si>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</si>
  <si>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</si>
  <si>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</si>
  <si>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</si>
  <si>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</si>
  <si>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</si>
  <si>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</si>
  <si>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</si>
  <si>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</si>
  <si>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</si>
  <si>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</si>
  <si>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</si>
  <si>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</si>
  <si>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</si>
  <si>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</si>
  <si>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</si>
  <si>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</si>
  <si>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</si>
  <si>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</si>
  <si>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</si>
  <si>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</si>
  <si>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</si>
  <si>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</si>
  <si>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</si>
  <si>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</si>
  <si>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</si>
  <si>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</si>
  <si>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</si>
  <si>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</si>
  <si>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</si>
  <si>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</si>
  <si>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</si>
  <si>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</si>
  <si>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</si>
  <si>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</si>
  <si>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</si>
  <si>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</si>
  <si>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</si>
  <si>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</si>
  <si>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</si>
  <si>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</si>
  <si>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</si>
  <si>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</si>
  <si>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</si>
  <si>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</si>
  <si>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</si>
  <si>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</si>
  <si>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</si>
  <si>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</si>
  <si>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</si>
  <si>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</si>
  <si>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</si>
  <si>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</si>
  <si>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</si>
  <si>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</si>
  <si>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</si>
  <si>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</si>
  <si>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</si>
  <si>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</si>
  <si>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</si>
  <si>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</si>
  <si>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</si>
  <si>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</si>
  <si>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</si>
  <si>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</si>
  <si>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</si>
  <si>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</si>
  <si>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</si>
  <si>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</si>
  <si>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</si>
  <si>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</si>
  <si>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</si>
  <si>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</si>
  <si>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</si>
  <si>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</si>
  <si>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</si>
  <si>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</si>
  <si>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</si>
  <si>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</si>
  <si>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</si>
  <si>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</si>
  <si>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</si>
  <si>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</si>
  <si>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</si>
  <si>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</si>
  <si>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</si>
  <si>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</si>
  <si>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</si>
  <si>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</si>
  <si>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</si>
  <si>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</si>
  <si>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</si>
  <si>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</si>
  <si>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</si>
  <si>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</si>
  <si>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</si>
  <si>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</si>
  <si>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</si>
  <si>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</si>
  <si>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</si>
  <si>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</si>
  <si>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</si>
  <si>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</si>
  <si>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</si>
  <si>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</si>
  <si>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</si>
  <si>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</si>
  <si>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</si>
  <si>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</si>
  <si>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</si>
  <si>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</si>
  <si>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</si>
  <si>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</si>
  <si>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</si>
  <si>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</si>
  <si>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</si>
  <si>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</si>
  <si>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</si>
  <si>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</si>
  <si>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</si>
  <si>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</si>
  <si>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</si>
  <si>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</si>
  <si>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</si>
  <si>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</si>
  <si>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</si>
  <si>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</si>
  <si>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</si>
  <si>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</si>
  <si>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</si>
  <si>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</si>
  <si>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</si>
  <si>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</si>
  <si>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</si>
  <si>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</si>
  <si>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</si>
  <si>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</si>
  <si>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</si>
  <si>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</si>
  <si>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</si>
  <si>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</si>
  <si>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</si>
  <si>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</si>
  <si>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</si>
  <si>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</si>
  <si>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</si>
  <si>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</si>
  <si>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</si>
  <si>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</si>
  <si>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</si>
  <si>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</si>
  <si>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</si>
  <si>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</si>
  <si>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</si>
  <si>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</si>
  <si>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</si>
  <si>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</si>
  <si>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</si>
  <si>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</si>
  <si>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</si>
  <si>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</si>
  <si>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</si>
  <si>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</si>
  <si>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</si>
  <si>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</si>
  <si>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</si>
  <si>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</si>
  <si>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</si>
  <si>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</si>
  <si>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</si>
  <si>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</si>
  <si>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</si>
  <si>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</si>
  <si>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</si>
  <si>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</si>
  <si>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</si>
  <si>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</si>
  <si>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</si>
  <si>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</si>
  <si>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</si>
  <si>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</si>
  <si>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</si>
  <si>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</si>
  <si>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</si>
  <si>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</si>
  <si>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</si>
  <si>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</si>
  <si>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</si>
  <si>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</si>
  <si>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</si>
  <si>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</si>
  <si>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</si>
  <si>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</si>
  <si>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</si>
  <si>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</si>
  <si>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</si>
  <si>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</si>
  <si>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</si>
  <si>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</si>
  <si>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</si>
  <si>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</si>
  <si>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</si>
  <si>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</si>
  <si>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</si>
  <si>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</si>
  <si>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</si>
  <si>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</si>
  <si>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</si>
  <si>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</si>
  <si>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</si>
  <si>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</si>
  <si>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</si>
  <si>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</si>
  <si>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</si>
  <si>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</si>
  <si>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</si>
  <si>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</si>
  <si>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</si>
  <si>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</si>
  <si>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</si>
  <si>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</si>
  <si>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</si>
  <si>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</si>
  <si>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</si>
  <si>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</si>
  <si>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</si>
  <si>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</si>
  <si>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</si>
  <si>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</si>
  <si>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</si>
  <si>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</si>
  <si>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</si>
  <si>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</si>
  <si>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</si>
  <si>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</si>
  <si>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</si>
  <si>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</si>
  <si>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</si>
  <si>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</si>
  <si>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</si>
  <si>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</si>
  <si>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</si>
  <si>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</si>
  <si>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</si>
  <si>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</si>
  <si>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</si>
  <si>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</si>
  <si>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</si>
  <si>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</si>
  <si>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</si>
  <si>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</si>
  <si>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</si>
  <si>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</si>
  <si>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</si>
  <si>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</si>
  <si>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</si>
  <si>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</si>
  <si>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</si>
  <si>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</si>
  <si>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</si>
  <si>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</si>
  <si>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</si>
  <si>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</si>
  <si>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</si>
  <si>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</si>
  <si>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</si>
  <si>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</si>
  <si>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</si>
  <si>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</si>
  <si>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</si>
  <si>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</si>
  <si>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</si>
  <si>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</si>
  <si>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</si>
  <si>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</si>
  <si>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</si>
  <si>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</si>
  <si>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</si>
  <si>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</si>
  <si>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</si>
  <si>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</si>
  <si>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</si>
  <si>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</si>
  <si>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</si>
  <si>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</si>
  <si>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</si>
  <si>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</si>
  <si>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</si>
  <si>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</si>
  <si>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</si>
  <si>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</si>
  <si>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</si>
  <si>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</si>
  <si>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</si>
  <si>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</si>
  <si>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</si>
  <si>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</si>
  <si>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</si>
  <si>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</si>
  <si>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</si>
  <si>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</si>
  <si>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</si>
  <si>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</si>
  <si>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</si>
  <si>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</si>
  <si>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</si>
  <si>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</si>
  <si>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</si>
  <si>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</si>
  <si>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</si>
  <si>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</si>
  <si>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</si>
  <si>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</si>
  <si>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</si>
  <si>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</si>
  <si>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</si>
  <si>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</si>
  <si>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</si>
  <si>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</si>
  <si>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</si>
  <si>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</si>
  <si>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</si>
  <si>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</si>
  <si>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</si>
  <si>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</si>
  <si>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</si>
  <si>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</si>
  <si>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</si>
  <si>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</si>
  <si>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</si>
  <si>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</si>
  <si>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</si>
  <si>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</si>
  <si>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</si>
  <si>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</si>
  <si>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</si>
  <si>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</si>
  <si>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</si>
  <si>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</si>
  <si>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</si>
  <si>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</si>
  <si>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</si>
  <si>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</si>
  <si>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</si>
  <si>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</si>
  <si>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</si>
  <si>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</si>
  <si>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</si>
  <si>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</si>
  <si>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</si>
  <si>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</si>
  <si>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</si>
  <si>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</si>
  <si>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</si>
  <si>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</si>
  <si>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</si>
  <si>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</si>
  <si>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</si>
  <si>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</si>
  <si>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</si>
  <si>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</si>
  <si>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</si>
  <si>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</si>
  <si>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</si>
  <si>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</si>
  <si>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</si>
  <si>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</si>
  <si>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</si>
  <si>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</si>
  <si>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</si>
  <si>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</si>
  <si>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</si>
  <si>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</si>
  <si>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</si>
  <si>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</si>
  <si>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</si>
  <si>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</si>
  <si>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</si>
  <si>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</si>
  <si>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</si>
  <si>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</si>
  <si>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</si>
  <si>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</si>
  <si>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</si>
  <si>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</si>
  <si>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</si>
  <si>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</si>
  <si>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</si>
  <si>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</si>
  <si>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</si>
  <si>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</si>
  <si>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</si>
  <si>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</si>
  <si>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</si>
  <si>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</si>
  <si>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</si>
  <si>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</si>
  <si>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</si>
  <si>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</si>
  <si>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</si>
  <si>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</si>
  <si>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</si>
  <si>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</si>
  <si>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</si>
  <si>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</si>
  <si>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</si>
  <si>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</si>
  <si>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</si>
  <si>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</si>
  <si>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</si>
  <si>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</si>
  <si>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</si>
  <si>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</si>
  <si>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</si>
  <si>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</si>
  <si>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</si>
  <si>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</si>
  <si>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</si>
  <si>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</si>
  <si>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</si>
  <si>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</si>
  <si>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</si>
  <si>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</si>
  <si>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</si>
  <si>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</si>
  <si>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</si>
  <si>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</si>
  <si>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</si>
  <si>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</si>
  <si>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</si>
  <si>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</si>
  <si>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</si>
  <si>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</si>
  <si>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</si>
  <si>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</si>
  <si>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</si>
  <si>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</si>
  <si>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</si>
  <si>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</si>
  <si>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</si>
  <si>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</si>
  <si>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</si>
  <si>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</si>
  <si>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</si>
  <si>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</si>
  <si>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</si>
  <si>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</si>
  <si>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</si>
  <si>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</si>
  <si>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</si>
  <si>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</si>
  <si>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</si>
  <si>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</si>
  <si>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</si>
  <si>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</si>
  <si>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</si>
  <si>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</si>
  <si>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</si>
  <si>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</si>
  <si>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</si>
  <si>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</si>
  <si>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</si>
  <si>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</si>
  <si>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</si>
  <si>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</si>
  <si>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</si>
  <si>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</si>
  <si>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</si>
  <si>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</si>
  <si>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</si>
  <si>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</si>
  <si>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</si>
  <si>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</si>
  <si>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</si>
  <si>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</si>
  <si>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</si>
  <si>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</si>
  <si>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</si>
  <si>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</si>
  <si>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</si>
  <si>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</si>
  <si>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</si>
  <si>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</si>
  <si>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</si>
  <si>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</si>
  <si>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</si>
  <si>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</si>
  <si>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</si>
  <si>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</si>
  <si>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</si>
  <si>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</si>
  <si>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</si>
  <si>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</si>
  <si>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</si>
  <si>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</si>
  <si>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</si>
  <si>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</si>
  <si>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</si>
  <si>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</si>
  <si>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</si>
  <si>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</si>
  <si>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</si>
  <si>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</si>
  <si>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</si>
  <si>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</si>
  <si>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</si>
  <si>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</si>
  <si>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</si>
  <si>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</si>
  <si>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</si>
  <si>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</si>
  <si>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</si>
  <si>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</si>
  <si>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</si>
  <si>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</si>
  <si>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</si>
  <si>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</si>
  <si>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</si>
  <si>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</si>
  <si>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</si>
  <si>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</si>
  <si>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</si>
  <si>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</si>
  <si>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</si>
  <si>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</si>
  <si>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</si>
  <si>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</si>
  <si>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</si>
  <si>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</si>
  <si>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</si>
  <si>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</si>
  <si>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</si>
  <si>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</si>
  <si>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</si>
  <si>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</si>
  <si>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</si>
  <si>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</si>
  <si>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</si>
  <si>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</si>
  <si>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</si>
  <si>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</si>
  <si>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</si>
  <si>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</si>
  <si>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</si>
  <si>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</si>
  <si>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</si>
  <si>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</si>
  <si>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</si>
  <si>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</si>
  <si>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</si>
  <si>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</si>
  <si>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</si>
  <si>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</si>
  <si>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</si>
  <si>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</si>
  <si>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</si>
  <si>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</si>
  <si>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</si>
  <si>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</si>
  <si>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</si>
  <si>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</si>
  <si>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</si>
  <si>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</si>
  <si>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</si>
  <si>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</si>
  <si>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</si>
  <si>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</si>
  <si>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</si>
  <si>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</si>
  <si>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</si>
  <si>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</si>
  <si>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</si>
  <si>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</si>
  <si>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</si>
  <si>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</si>
  <si>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</si>
  <si>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</si>
  <si>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</si>
  <si>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</si>
  <si>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</si>
  <si>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</si>
  <si>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</si>
  <si>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</si>
  <si>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</si>
  <si>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</si>
  <si>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</si>
  <si>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</si>
  <si>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</si>
  <si>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</si>
  <si>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</si>
  <si>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</si>
  <si>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</si>
  <si>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</si>
  <si>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</si>
  <si>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</si>
  <si>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</si>
  <si>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</si>
  <si>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</si>
  <si>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</si>
  <si>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</si>
  <si>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</si>
  <si>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</si>
  <si>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</si>
  <si>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</si>
  <si>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</si>
  <si>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</si>
  <si>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</si>
  <si>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</si>
  <si>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</si>
  <si>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</si>
  <si>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</si>
  <si>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</si>
  <si>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</si>
  <si>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</si>
  <si>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</si>
  <si>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</si>
  <si>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</si>
  <si>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</si>
  <si>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</si>
  <si>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</si>
  <si>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</si>
  <si>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</si>
  <si>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</si>
  <si>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</si>
  <si>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</si>
  <si>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</si>
  <si>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</si>
  <si>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</si>
  <si>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</si>
  <si>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</si>
  <si>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</si>
  <si>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</si>
  <si>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</si>
  <si>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</si>
  <si>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</si>
  <si>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</si>
  <si>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</si>
  <si>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</si>
  <si>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</si>
  <si>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</si>
  <si>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</si>
  <si>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</si>
  <si>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</si>
  <si>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</si>
  <si>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</si>
  <si>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</si>
  <si>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</si>
  <si>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</si>
  <si>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</si>
  <si>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</si>
  <si>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</si>
  <si>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</si>
  <si>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</si>
  <si>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</si>
  <si>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</si>
  <si>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</si>
  <si>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</si>
  <si>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</si>
  <si>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</si>
  <si>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</si>
  <si>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</si>
  <si>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</si>
  <si>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</si>
  <si>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</si>
  <si>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</si>
  <si>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</si>
  <si>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</si>
  <si>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</si>
  <si>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</si>
  <si>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</si>
  <si>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</si>
  <si>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</si>
  <si>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</si>
  <si>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</si>
  <si>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</si>
  <si>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</si>
  <si>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</si>
  <si>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</si>
  <si>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</si>
  <si>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</si>
  <si>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</si>
  <si>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</si>
  <si>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</si>
  <si>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</si>
  <si>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</si>
  <si>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</si>
  <si>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</si>
  <si>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</si>
  <si>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</si>
  <si>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</si>
  <si>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</si>
  <si>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</si>
  <si>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</si>
  <si>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</si>
  <si>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</si>
  <si>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</si>
  <si>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</si>
  <si>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</si>
  <si>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</si>
  <si>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</si>
  <si>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</si>
  <si>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</si>
  <si>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</si>
  <si>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</si>
  <si>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</si>
  <si>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</si>
  <si>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</si>
  <si>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</si>
  <si>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</si>
  <si>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</si>
  <si>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</si>
  <si>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</si>
  <si>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</si>
  <si>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</si>
  <si>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</si>
  <si>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</si>
  <si>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</si>
  <si>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</si>
  <si>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</si>
  <si>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</si>
  <si>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</si>
  <si>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</si>
  <si>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</si>
  <si>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</si>
  <si>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</si>
  <si>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</si>
  <si>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</si>
  <si>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</si>
  <si>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</si>
  <si>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</si>
  <si>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</si>
  <si>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</si>
  <si>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</si>
  <si>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</si>
  <si>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</si>
  <si>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</si>
  <si>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</si>
  <si>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</si>
  <si>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</si>
  <si>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</si>
  <si>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</si>
  <si>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</si>
  <si>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</si>
  <si>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</si>
  <si>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</si>
  <si>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</si>
  <si>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</si>
  <si>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</si>
  <si>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</si>
  <si>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</si>
  <si>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</si>
  <si>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</si>
  <si>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</si>
  <si>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</si>
  <si>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</si>
  <si>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</si>
  <si>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</si>
  <si>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</si>
  <si>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</si>
  <si>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</si>
  <si>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</si>
  <si>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</si>
  <si>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</si>
  <si>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</si>
  <si>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</si>
  <si>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</si>
  <si>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</si>
  <si>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</si>
  <si>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</si>
  <si>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</si>
  <si>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</si>
  <si>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</si>
  <si>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</si>
  <si>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</si>
  <si>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</si>
  <si>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</si>
  <si>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</si>
  <si>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</si>
  <si>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</si>
  <si>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</si>
  <si>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</si>
  <si>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</si>
  <si>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</si>
  <si>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</si>
  <si>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</si>
  <si>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</si>
  <si>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</si>
  <si>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</si>
  <si>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</si>
  <si>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</si>
  <si>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</si>
  <si>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</si>
  <si>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</si>
  <si>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</si>
  <si>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</si>
  <si>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</si>
  <si>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</si>
  <si>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</si>
  <si>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</si>
  <si>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</si>
  <si>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</si>
  <si>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</si>
  <si>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</si>
  <si>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</si>
  <si>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</si>
  <si>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</si>
  <si>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</si>
  <si>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</si>
  <si>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</si>
  <si>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</si>
  <si>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</si>
  <si>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</si>
  <si>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</si>
  <si>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</si>
  <si>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</si>
  <si>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</si>
  <si>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</si>
  <si>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</si>
  <si>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</si>
  <si>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</si>
  <si>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</si>
  <si>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</si>
  <si>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</si>
  <si>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</si>
  <si>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</si>
  <si>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</si>
  <si>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</si>
  <si>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</si>
  <si>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</si>
  <si>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</si>
  <si>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</si>
  <si>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</si>
  <si>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</si>
  <si>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</si>
  <si>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</si>
  <si>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</si>
  <si>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</si>
  <si>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</si>
  <si>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</si>
  <si>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</si>
  <si>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</si>
  <si>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</si>
  <si>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</si>
  <si>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</si>
  <si>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</si>
  <si>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</si>
  <si>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</si>
  <si>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</si>
  <si>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</si>
  <si>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</si>
  <si>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</si>
  <si>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</si>
  <si>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</si>
  <si>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</si>
  <si>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</si>
  <si>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</si>
  <si>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</si>
  <si>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</si>
  <si>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</si>
  <si>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</si>
  <si>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</si>
  <si>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</si>
  <si>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</si>
  <si>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</si>
  <si>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</si>
  <si>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</si>
  <si>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</si>
  <si>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</si>
  <si>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</si>
  <si>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</si>
  <si>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</si>
  <si>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</si>
  <si>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</si>
  <si>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</si>
  <si>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</si>
  <si>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</si>
  <si>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</si>
  <si>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</si>
  <si>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</si>
  <si>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</si>
  <si>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</si>
  <si>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</si>
  <si>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</si>
  <si>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</si>
  <si>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</si>
  <si>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</si>
  <si>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</si>
  <si>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</si>
  <si>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</si>
  <si>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</si>
  <si>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</si>
  <si>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</si>
  <si>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</si>
  <si>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</si>
  <si>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</si>
  <si>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</si>
  <si>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</si>
  <si>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</si>
  <si>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</si>
  <si>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</si>
  <si>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</si>
  <si>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</si>
  <si>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</si>
  <si>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</si>
  <si>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</si>
  <si>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</si>
  <si>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</si>
  <si>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</si>
  <si>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</si>
  <si>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</si>
  <si>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</si>
  <si>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</si>
  <si>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</si>
  <si>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</si>
  <si>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</si>
  <si>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</si>
  <si>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</si>
  <si>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</si>
  <si>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</si>
  <si>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</si>
  <si>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</si>
  <si>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</si>
  <si>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</si>
  <si>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</si>
  <si>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</si>
  <si>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</si>
  <si>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</si>
  <si>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</si>
  <si>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</si>
  <si>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</si>
  <si>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</si>
  <si>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</si>
  <si>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</si>
  <si>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</si>
  <si>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</si>
  <si>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</si>
  <si>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</si>
  <si>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</si>
  <si>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</si>
  <si>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</si>
  <si>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</si>
  <si>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</si>
  <si>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</si>
  <si>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</si>
  <si>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</si>
  <si>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</si>
  <si>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</si>
  <si>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</si>
  <si>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</si>
  <si>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</si>
  <si>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</si>
  <si>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</si>
  <si>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</si>
  <si>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</si>
  <si>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</si>
  <si>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</si>
  <si>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</si>
  <si>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</si>
  <si>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</si>
  <si>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</si>
  <si>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</si>
  <si>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</si>
  <si>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</si>
  <si>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</si>
  <si>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</si>
  <si>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</si>
  <si>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</si>
  <si>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</si>
  <si>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</si>
  <si>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</si>
  <si>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</si>
  <si>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</si>
  <si>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</si>
  <si>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</si>
  <si>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</si>
  <si>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</si>
  <si>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</si>
  <si>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</si>
  <si>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</si>
  <si>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</si>
  <si>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</si>
  <si>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</si>
  <si>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</si>
  <si>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</si>
  <si>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</si>
  <si>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</si>
  <si>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</si>
  <si>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</si>
  <si>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</si>
  <si>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</si>
  <si>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</si>
  <si>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</si>
  <si>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</si>
  <si>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</si>
  <si>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</si>
  <si>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</si>
  <si>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</si>
  <si>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</si>
  <si>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</si>
  <si>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</si>
  <si>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</si>
  <si>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</si>
  <si>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</si>
  <si>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</si>
  <si>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</si>
  <si>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</si>
  <si>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</si>
  <si>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</si>
  <si>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</si>
  <si>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</si>
  <si>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</si>
  <si>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</si>
  <si>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</si>
  <si>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</si>
  <si>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</si>
  <si>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</si>
  <si>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</si>
  <si>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</si>
  <si>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</si>
  <si>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</si>
  <si>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</si>
  <si>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</si>
  <si>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</si>
  <si>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</si>
  <si>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</si>
  <si>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</si>
  <si>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</si>
  <si>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</si>
  <si>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</si>
  <si>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</si>
  <si>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</si>
  <si>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</si>
  <si>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</si>
  <si>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</si>
  <si>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</si>
  <si>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</si>
  <si>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</si>
  <si>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</si>
  <si>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</si>
  <si>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</si>
  <si>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</si>
  <si>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</si>
  <si>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</si>
  <si>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</si>
  <si>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</si>
  <si>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</si>
  <si>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</si>
  <si>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</si>
  <si>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</si>
  <si>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</si>
  <si>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</si>
  <si>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</si>
  <si>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</si>
  <si>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</si>
  <si>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</si>
  <si>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</si>
  <si>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</si>
  <si>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</si>
  <si>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</si>
  <si>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</si>
  <si>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</si>
  <si>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</si>
  <si>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</si>
  <si>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</si>
  <si>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</si>
  <si>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</si>
  <si>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</si>
  <si>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</si>
  <si>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</si>
  <si>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</si>
  <si>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</si>
  <si>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</si>
  <si>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</si>
  <si>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</si>
  <si>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</si>
  <si>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</si>
  <si>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</si>
  <si>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</si>
  <si>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</si>
  <si>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</si>
  <si>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</si>
  <si>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</si>
  <si>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</si>
  <si>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</si>
  <si>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</si>
  <si>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</si>
  <si>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</si>
  <si>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</si>
  <si>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</si>
  <si>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</si>
  <si>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</si>
  <si>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</si>
  <si>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</si>
  <si>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</si>
  <si>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</si>
  <si>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</si>
  <si>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</si>
  <si>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</si>
  <si>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</si>
  <si>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</si>
  <si>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</si>
  <si>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</si>
  <si>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</si>
  <si>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</si>
  <si>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</si>
  <si>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</si>
  <si>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</si>
  <si>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</si>
  <si>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</si>
  <si>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</si>
  <si>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</si>
  <si>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</si>
  <si>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</si>
  <si>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</si>
  <si>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</si>
  <si>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</si>
  <si>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</si>
  <si>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</si>
  <si>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</si>
  <si>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</si>
  <si>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</si>
  <si>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</si>
  <si>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</si>
  <si>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</si>
  <si>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</si>
  <si>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</si>
  <si>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</si>
  <si>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</si>
  <si>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</si>
  <si>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</si>
  <si>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</si>
  <si>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</si>
  <si>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</si>
  <si>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</si>
  <si>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</si>
  <si>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</si>
  <si>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</si>
  <si>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</si>
  <si>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</si>
  <si>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</si>
  <si>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</si>
  <si>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</si>
  <si>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</si>
  <si>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</si>
  <si>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</si>
  <si>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</si>
  <si>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</si>
  <si>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</si>
  <si>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</si>
  <si>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</si>
  <si>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</si>
  <si>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</si>
  <si>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</si>
  <si>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</si>
  <si>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</si>
  <si>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</si>
  <si>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</si>
  <si>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</si>
  <si>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</si>
  <si>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</si>
  <si>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</si>
  <si>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</si>
  <si>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</si>
  <si>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</si>
  <si>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</si>
  <si>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</si>
  <si>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</si>
  <si>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</si>
  <si>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</si>
  <si>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</si>
  <si>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</si>
  <si>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</si>
  <si>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</si>
  <si>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</si>
  <si>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</si>
  <si>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</si>
  <si>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</si>
  <si>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</si>
  <si>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</si>
  <si>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</si>
  <si>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</si>
  <si>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</si>
  <si>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</si>
  <si>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</si>
  <si>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</si>
  <si>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</si>
  <si>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</si>
  <si>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</si>
  <si>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</si>
  <si>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</si>
  <si>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</si>
  <si>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</si>
  <si>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</si>
  <si>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</si>
  <si>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</si>
  <si>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</si>
  <si>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</si>
  <si>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</si>
  <si>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</si>
  <si>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</si>
  <si>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</si>
  <si>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</si>
  <si>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</si>
  <si>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</si>
  <si>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</si>
  <si>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</si>
  <si>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</si>
  <si>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</si>
  <si>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</si>
  <si>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</si>
  <si>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</si>
  <si>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</si>
  <si>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</si>
  <si>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</si>
  <si>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</si>
  <si>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</si>
  <si>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</si>
  <si>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</si>
  <si>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</si>
  <si>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</si>
  <si>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</si>
  <si>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</si>
  <si>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</si>
  <si>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</si>
  <si>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</si>
  <si>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</si>
  <si>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</si>
  <si>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</si>
  <si>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</si>
  <si>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</si>
  <si>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</si>
  <si>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</si>
  <si>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</si>
  <si>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</si>
  <si>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</si>
  <si>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</si>
  <si>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</si>
  <si>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</si>
  <si>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</si>
  <si>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</si>
  <si>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</si>
  <si>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</si>
  <si>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</si>
  <si>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</si>
  <si>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</si>
  <si>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</si>
  <si>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</si>
  <si>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</si>
  <si>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</si>
  <si>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</si>
  <si>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</si>
  <si>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</si>
  <si>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</si>
  <si>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</si>
  <si>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</si>
  <si>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</si>
  <si>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</si>
  <si>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</si>
  <si>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</si>
  <si>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</si>
  <si>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</si>
  <si>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</si>
  <si>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</si>
  <si>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</si>
  <si>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</si>
  <si>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</si>
  <si>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</si>
  <si>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</si>
  <si>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</si>
  <si>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</si>
  <si>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</si>
  <si>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</si>
  <si>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</si>
  <si>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</si>
  <si>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</si>
  <si>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</si>
  <si>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</si>
  <si>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</si>
  <si>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</si>
  <si>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</si>
  <si>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</si>
  <si>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</si>
  <si>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</si>
  <si>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</si>
  <si>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</si>
  <si>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</si>
  <si>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</si>
  <si>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</si>
  <si>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</si>
  <si>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</si>
  <si>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</si>
  <si>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</si>
  <si>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</si>
  <si>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</si>
  <si>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</si>
  <si>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</si>
  <si>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</si>
  <si>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</si>
  <si>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</si>
  <si>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</si>
  <si>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</si>
  <si>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</si>
  <si>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</si>
  <si>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</si>
  <si>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</si>
  <si>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</si>
  <si>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</si>
  <si>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</si>
  <si>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</si>
  <si>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</si>
  <si>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</si>
  <si>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</si>
  <si>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</si>
  <si>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</si>
  <si>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</si>
  <si>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</si>
  <si>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</si>
  <si>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</si>
  <si>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</si>
  <si>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</si>
  <si>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</si>
  <si>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</si>
  <si>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</si>
  <si>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</si>
  <si>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</si>
  <si>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</si>
  <si>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</si>
  <si>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</si>
  <si>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</si>
  <si>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</si>
  <si>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</si>
  <si>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</si>
  <si>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</si>
  <si>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</si>
  <si>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</si>
  <si>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</si>
  <si>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</si>
  <si>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</si>
  <si>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</si>
  <si>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</si>
  <si>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</si>
  <si>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</si>
  <si>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</si>
  <si>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</si>
  <si>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</si>
  <si>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</si>
  <si>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</si>
  <si>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</si>
  <si>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</si>
  <si>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</si>
  <si>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</si>
  <si>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</si>
  <si>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</si>
  <si>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</si>
  <si>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</si>
  <si>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</si>
  <si>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</si>
  <si>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</si>
  <si>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</si>
  <si>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</si>
  <si>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</si>
  <si>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</si>
  <si>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</si>
  <si>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</si>
  <si>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</si>
  <si>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</si>
  <si>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</si>
  <si>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</si>
  <si>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</si>
  <si>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</si>
  <si>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</si>
  <si>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</si>
  <si>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</si>
  <si>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</si>
  <si>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</si>
  <si>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</si>
  <si>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</si>
  <si>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</si>
  <si>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</si>
  <si>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</si>
  <si>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</si>
  <si>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</si>
  <si>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</si>
  <si>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</si>
  <si>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</si>
  <si>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</si>
  <si>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</si>
  <si>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</si>
  <si>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</si>
  <si>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</si>
  <si>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</si>
  <si>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</si>
  <si>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</si>
  <si>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</si>
  <si>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</si>
  <si>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</si>
  <si>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</si>
  <si>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</si>
  <si>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</si>
  <si>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</si>
  <si>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</si>
  <si>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</si>
  <si>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</si>
  <si>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</si>
  <si>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</si>
  <si>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</si>
  <si>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</si>
  <si>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</si>
  <si>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</si>
  <si>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</si>
  <si>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</si>
  <si>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</si>
  <si>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</si>
  <si>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</si>
  <si>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</si>
  <si>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</si>
  <si>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</si>
  <si>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</si>
  <si>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</si>
  <si>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</si>
  <si>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</si>
  <si>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</si>
  <si>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</si>
  <si>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</si>
  <si>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</si>
  <si>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</si>
  <si>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</si>
  <si>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</si>
  <si>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</si>
  <si>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</si>
  <si>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</si>
  <si>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</si>
  <si>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</si>
  <si>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</si>
  <si>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</si>
  <si>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</si>
  <si>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</si>
  <si>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</si>
  <si>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</si>
  <si>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</si>
  <si>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</si>
  <si>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</si>
  <si>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</si>
  <si>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</si>
  <si>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</si>
  <si>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</si>
  <si>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</si>
  <si>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</si>
  <si>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</si>
  <si>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</si>
  <si>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</si>
  <si>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</si>
  <si>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</si>
  <si>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</si>
  <si>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</si>
  <si>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</si>
  <si>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</si>
  <si>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</si>
  <si>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</si>
  <si>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</si>
  <si>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</si>
  <si>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</si>
  <si>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</si>
  <si>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</si>
  <si>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</si>
  <si>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</si>
  <si>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</si>
  <si>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</si>
  <si>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</si>
  <si>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</si>
  <si>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</si>
  <si>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</si>
  <si>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</si>
  <si>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</si>
  <si>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</si>
  <si>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</si>
  <si>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</si>
  <si>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</si>
  <si>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</si>
  <si>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</si>
  <si>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</si>
  <si>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</si>
  <si>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</si>
  <si>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</si>
  <si>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</si>
  <si>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</si>
  <si>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</si>
  <si>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</si>
  <si>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</si>
  <si>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</si>
  <si>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</si>
  <si>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</si>
  <si>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</si>
  <si>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</si>
  <si>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</si>
  <si>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</si>
  <si>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</si>
  <si>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</si>
  <si>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</si>
  <si>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</si>
  <si>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</si>
  <si>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</si>
  <si>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</si>
  <si>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</si>
  <si>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</si>
  <si>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</si>
  <si>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</si>
  <si>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</si>
  <si>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</si>
  <si>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</si>
  <si>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</si>
  <si>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</si>
  <si>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</si>
  <si>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</si>
  <si>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</si>
  <si>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</si>
  <si>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</si>
  <si>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</si>
  <si>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</si>
  <si>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</si>
  <si>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</si>
  <si>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</si>
  <si>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</si>
  <si>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</si>
  <si>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</si>
  <si>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</si>
  <si>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</si>
  <si>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</si>
  <si>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</si>
  <si>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</si>
  <si>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</si>
  <si>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</si>
  <si>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</si>
  <si>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</si>
  <si>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</si>
  <si>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</si>
  <si>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</si>
  <si>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</si>
  <si>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</si>
  <si>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</si>
  <si>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</si>
  <si>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</si>
  <si>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</si>
  <si>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</si>
  <si>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</si>
  <si>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</si>
  <si>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</si>
  <si>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</si>
  <si>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</si>
  <si>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</si>
  <si>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</si>
  <si>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</si>
  <si>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</si>
  <si>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</si>
  <si>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</si>
  <si>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</si>
  <si>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</si>
  <si>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</si>
  <si>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</si>
  <si>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</si>
  <si>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</si>
  <si>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</si>
  <si>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</si>
  <si>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</si>
  <si>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</si>
  <si>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</si>
  <si>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</si>
  <si>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</si>
  <si>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</si>
  <si>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</si>
  <si>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</si>
  <si>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</si>
  <si>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</si>
  <si>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</si>
  <si>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</si>
  <si>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</si>
  <si>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</si>
  <si>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</si>
  <si>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</si>
  <si>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</si>
  <si>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</si>
  <si>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</si>
  <si>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</si>
  <si>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</si>
  <si>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</si>
  <si>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</si>
  <si>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</si>
  <si>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</si>
  <si>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</si>
  <si>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</si>
  <si>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</si>
  <si>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</si>
  <si>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</si>
  <si>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</si>
  <si>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</si>
  <si>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</si>
  <si>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</si>
  <si>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</si>
  <si>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</si>
  <si>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</si>
  <si>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</si>
  <si>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</si>
  <si>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</si>
  <si>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</si>
  <si>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</si>
  <si>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</si>
  <si>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</si>
  <si>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</si>
  <si>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</si>
  <si>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</si>
  <si>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</si>
  <si>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</si>
  <si>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</si>
  <si>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</si>
  <si>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</si>
  <si>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</si>
  <si>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</si>
  <si>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</si>
  <si>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</si>
  <si>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</si>
  <si>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</si>
  <si>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</si>
  <si>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</si>
  <si>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</si>
  <si>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</si>
  <si>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</si>
  <si>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</si>
  <si>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</si>
  <si>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</si>
  <si>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</si>
  <si>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</si>
  <si>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</si>
  <si>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</si>
  <si>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</si>
  <si>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</si>
  <si>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</si>
  <si>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</si>
  <si>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</si>
  <si>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</si>
  <si>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</si>
  <si>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</si>
  <si>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</si>
  <si>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</si>
  <si>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</si>
  <si>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</si>
  <si>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</si>
  <si>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</si>
  <si>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</si>
  <si>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</si>
  <si>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</si>
  <si>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</si>
  <si>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</si>
  <si>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</si>
  <si>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</si>
  <si>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</si>
  <si>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</si>
  <si>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</si>
  <si>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</si>
  <si>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</si>
  <si>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</si>
  <si>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</si>
  <si>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</si>
  <si>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</si>
  <si>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</si>
  <si>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</si>
  <si>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</si>
  <si>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</si>
  <si>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</si>
  <si>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</si>
  <si>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</si>
  <si>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</si>
  <si>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</si>
  <si>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</si>
  <si>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</si>
  <si>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</si>
  <si>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</si>
  <si>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</si>
  <si>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</si>
  <si>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</si>
  <si>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</si>
  <si>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</si>
  <si>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</si>
  <si>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</si>
  <si>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</si>
  <si>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</si>
  <si>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</si>
  <si>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</si>
  <si>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</si>
  <si>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</si>
  <si>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</si>
  <si>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</si>
  <si>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</si>
  <si>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</si>
  <si>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</si>
  <si>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</si>
  <si>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</si>
  <si>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</si>
  <si>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</si>
  <si>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</si>
  <si>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</si>
  <si>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</si>
  <si>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</si>
  <si>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</si>
  <si>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</si>
  <si>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</si>
  <si>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</si>
  <si>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</si>
  <si>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</si>
  <si>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</si>
  <si>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</si>
  <si>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</si>
  <si>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</si>
  <si>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</si>
  <si>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</si>
  <si>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</si>
  <si>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</si>
  <si>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</si>
  <si>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</si>
  <si>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</si>
  <si>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</si>
  <si>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</si>
  <si>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</si>
  <si>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</si>
  <si>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</si>
  <si>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</si>
  <si>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</si>
  <si>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</si>
  <si>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</si>
  <si>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</si>
  <si>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</si>
  <si>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</si>
  <si>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</si>
  <si>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</si>
  <si>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</si>
  <si>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</si>
  <si>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</si>
  <si>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</si>
  <si>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</si>
  <si>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</si>
  <si>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</si>
  <si>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</si>
  <si>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</si>
  <si>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</si>
  <si>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</si>
  <si>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</si>
  <si>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</si>
  <si>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</si>
  <si>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</si>
  <si>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</si>
  <si>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</si>
  <si>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</si>
  <si>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</si>
  <si>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</si>
  <si>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</si>
  <si>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</si>
  <si>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</si>
  <si>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</si>
  <si>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</si>
  <si>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</si>
  <si>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</si>
  <si>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</si>
  <si>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</si>
  <si>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</si>
  <si>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</si>
  <si>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</si>
  <si>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</si>
  <si>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</si>
  <si>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</si>
  <si>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</si>
  <si>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</si>
  <si>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</si>
  <si>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</si>
  <si>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</si>
  <si>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</si>
  <si>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</si>
  <si>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</si>
  <si>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</si>
  <si>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</si>
  <si>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</si>
  <si>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</si>
  <si>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</si>
  <si>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</si>
  <si>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</si>
  <si>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</si>
  <si>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</si>
  <si>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</si>
  <si>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</si>
  <si>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</si>
  <si>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</si>
  <si>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</si>
  <si>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</si>
  <si>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</si>
  <si>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</si>
  <si>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</si>
  <si>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</si>
  <si>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</si>
  <si>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</si>
  <si>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</si>
  <si>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</si>
  <si>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</si>
  <si>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</si>
  <si>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</si>
  <si>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</si>
  <si>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</si>
  <si>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</si>
  <si>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</si>
  <si>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</si>
  <si>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</si>
  <si>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</si>
  <si>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</si>
  <si>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</si>
  <si>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</si>
  <si>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</si>
  <si>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</si>
  <si>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</si>
  <si>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</si>
  <si>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</si>
  <si>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</si>
  <si>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</si>
  <si>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</si>
  <si>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</si>
  <si>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</si>
  <si>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</si>
  <si>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</si>
  <si>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</si>
  <si>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</si>
  <si>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</si>
  <si>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</si>
  <si>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</si>
  <si>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</si>
  <si>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</si>
  <si>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</si>
  <si>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</si>
  <si>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</si>
  <si>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</si>
  <si>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</si>
  <si>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</si>
  <si>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</si>
  <si>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</si>
  <si>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</si>
  <si>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</si>
  <si>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</si>
  <si>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</si>
  <si>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</si>
  <si>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</si>
  <si>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</si>
  <si>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</si>
  <si>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</si>
  <si>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</si>
  <si>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</si>
  <si>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</si>
  <si>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</si>
  <si>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</si>
  <si>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</si>
  <si>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</si>
  <si>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</si>
  <si>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</si>
  <si>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</si>
  <si>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</si>
  <si>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</si>
  <si>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</si>
  <si>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</si>
  <si>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</si>
  <si>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</si>
  <si>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</si>
  <si>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</si>
  <si>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</si>
  <si>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</si>
  <si>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</si>
  <si>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</si>
  <si>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</si>
  <si>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</si>
  <si>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</si>
  <si>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</si>
  <si>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</si>
  <si>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</si>
  <si>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</si>
  <si>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</si>
  <si>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</si>
  <si>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</si>
  <si>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</si>
  <si>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</si>
  <si>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</si>
  <si>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</si>
  <si>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</si>
  <si>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</si>
  <si>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</si>
  <si>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</si>
  <si>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</si>
  <si>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</si>
  <si>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</si>
  <si>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</si>
  <si>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</si>
  <si>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</si>
  <si>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</si>
  <si>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</si>
  <si>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</si>
  <si>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</si>
  <si>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</si>
  <si>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</si>
  <si>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</si>
  <si>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</si>
  <si>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</si>
  <si>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</si>
  <si>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</si>
  <si>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</si>
  <si>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</si>
  <si>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</si>
  <si>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</si>
  <si>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</si>
  <si>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</si>
  <si>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</si>
  <si>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</si>
  <si>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</si>
  <si>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</si>
  <si>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</si>
  <si>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</si>
  <si>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</si>
  <si>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</si>
  <si>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</si>
  <si>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</si>
  <si>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</si>
  <si>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</si>
  <si>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</si>
  <si>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</si>
  <si>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</si>
  <si>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</si>
  <si>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</si>
  <si>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</si>
  <si>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</si>
  <si>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</si>
  <si>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</si>
  <si>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</si>
  <si>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</si>
  <si>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</si>
  <si>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</si>
  <si>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</si>
  <si>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</si>
  <si>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</si>
  <si>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</si>
  <si>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</si>
  <si>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</si>
  <si>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</si>
  <si>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</si>
  <si>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</si>
  <si>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</si>
  <si>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</si>
  <si>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</si>
  <si>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</si>
  <si>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</si>
  <si>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</si>
  <si>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</si>
  <si>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</si>
  <si>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</si>
  <si>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</si>
  <si>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</si>
  <si>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</si>
  <si>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</si>
  <si>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</si>
  <si>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</si>
  <si>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</si>
  <si>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</si>
  <si>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</si>
  <si>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</si>
  <si>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</si>
  <si>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</si>
  <si>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</si>
  <si>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</si>
  <si>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</si>
  <si>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</si>
  <si>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</si>
  <si>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</si>
  <si>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</si>
  <si>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</si>
  <si>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</si>
  <si>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</si>
  <si>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</si>
  <si>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</si>
  <si>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</si>
  <si>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</si>
  <si>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</si>
  <si>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</si>
  <si>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</si>
  <si>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</si>
  <si>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</si>
  <si>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</si>
  <si>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</si>
  <si>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</si>
  <si>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</si>
  <si>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</si>
  <si>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</si>
  <si>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</si>
  <si>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</si>
  <si>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</si>
  <si>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</si>
  <si>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</si>
  <si>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</si>
  <si>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</si>
  <si>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</si>
  <si>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</si>
  <si>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</si>
  <si>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</si>
  <si>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</si>
  <si>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</si>
  <si>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</si>
  <si>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</si>
  <si>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</si>
  <si>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</si>
  <si>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</si>
  <si>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</si>
  <si>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</si>
  <si>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</si>
  <si>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</si>
  <si>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</si>
  <si>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</si>
  <si>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</si>
  <si>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</si>
  <si>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</si>
  <si>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</si>
  <si>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</si>
  <si>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</si>
  <si>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</si>
  <si>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</si>
  <si>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</si>
  <si>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</si>
  <si>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</si>
  <si>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</si>
  <si>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</si>
  <si>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</si>
  <si>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</si>
  <si>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</si>
  <si>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</si>
  <si>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</si>
  <si>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</si>
  <si>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</si>
  <si>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</si>
  <si>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</si>
  <si>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</si>
  <si>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</si>
  <si>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</si>
  <si>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</si>
  <si>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</si>
  <si>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</si>
  <si>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</si>
  <si>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</si>
  <si>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</si>
  <si>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</si>
  <si>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</si>
  <si>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</si>
  <si>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</si>
  <si>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</si>
  <si>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</si>
  <si>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</si>
  <si>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</si>
  <si>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</si>
  <si>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</si>
  <si>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</si>
  <si>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</si>
  <si>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</si>
  <si>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</si>
  <si>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</si>
  <si>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</si>
  <si>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</si>
  <si>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</si>
  <si>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</si>
  <si>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</si>
  <si>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</si>
  <si>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</si>
  <si>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</si>
  <si>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</si>
  <si>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</si>
  <si>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</si>
  <si>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</si>
  <si>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</si>
  <si>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</si>
  <si>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</si>
  <si>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</si>
  <si>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</si>
  <si>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</si>
  <si>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</si>
  <si>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</si>
  <si>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</si>
  <si>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</si>
  <si>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</si>
  <si>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</si>
  <si>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</si>
  <si>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</si>
  <si>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</si>
  <si>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</si>
  <si>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</si>
  <si>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</si>
  <si>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</si>
  <si>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</si>
  <si>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</si>
  <si>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</si>
  <si>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</si>
  <si>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</si>
  <si>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</si>
  <si>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</si>
  <si>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</si>
  <si>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</si>
  <si>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</si>
  <si>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</si>
  <si>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</si>
  <si>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</si>
  <si>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</si>
  <si>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</si>
  <si>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</si>
  <si>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</si>
  <si>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</si>
  <si>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</si>
  <si>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</si>
  <si>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</si>
  <si>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</si>
  <si>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</si>
  <si>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</si>
  <si>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</si>
  <si>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</si>
  <si>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</si>
  <si>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</si>
  <si>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</si>
  <si>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</si>
  <si>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</si>
  <si>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</si>
  <si>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</si>
  <si>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</si>
  <si>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</si>
  <si>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</si>
  <si>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</si>
  <si>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</si>
  <si>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</si>
  <si>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</si>
  <si>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</si>
  <si>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</si>
  <si>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</si>
  <si>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</si>
  <si>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</si>
  <si>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</si>
  <si>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</si>
  <si>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</si>
  <si>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</si>
  <si>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</si>
  <si>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</si>
  <si>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</si>
  <si>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</si>
  <si>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</si>
  <si>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</si>
  <si>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</si>
  <si>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</si>
  <si>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</si>
  <si>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</si>
  <si>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</si>
  <si>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</si>
  <si>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</si>
  <si>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</si>
  <si>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</si>
  <si>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</si>
  <si>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</si>
  <si>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</si>
  <si>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</si>
  <si>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</si>
  <si>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</si>
  <si>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</si>
  <si>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</si>
  <si>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</si>
  <si>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</si>
  <si>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</si>
  <si>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</si>
  <si>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</si>
  <si>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</si>
  <si>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</si>
  <si>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</si>
  <si>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</si>
  <si>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</si>
  <si>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</si>
  <si>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</si>
  <si>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</si>
  <si>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</si>
  <si>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</si>
  <si>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</si>
  <si>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</si>
  <si>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</si>
  <si>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</si>
  <si>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</si>
  <si>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</si>
  <si>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</si>
  <si>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</si>
  <si>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</si>
  <si>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</si>
  <si>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</si>
  <si>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</si>
  <si>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</si>
  <si>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</si>
  <si>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</si>
  <si>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</si>
  <si>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</si>
  <si>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</si>
  <si>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</si>
  <si>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</si>
  <si>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</si>
  <si>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</si>
  <si>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</si>
  <si>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</si>
  <si>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</si>
  <si>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</si>
  <si>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</si>
  <si>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</si>
  <si>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</si>
  <si>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</si>
  <si>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</si>
  <si>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</si>
  <si>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</si>
  <si>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</si>
  <si>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</si>
  <si>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</si>
  <si>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</si>
  <si>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</si>
  <si>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</si>
  <si>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</si>
  <si>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</si>
  <si>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</si>
  <si>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</si>
  <si>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</si>
  <si>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</si>
  <si>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</si>
  <si>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</si>
  <si>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</si>
  <si>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</si>
  <si>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</si>
  <si>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</si>
  <si>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</si>
  <si>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</si>
  <si>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</si>
  <si>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</si>
  <si>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</si>
  <si>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</si>
  <si>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</si>
  <si>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</si>
  <si>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</si>
  <si>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</si>
  <si>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</si>
  <si>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</si>
  <si>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</si>
  <si>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</si>
  <si>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</si>
  <si>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</si>
  <si>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</si>
  <si>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</si>
  <si>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</si>
  <si>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</si>
  <si>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</si>
  <si>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</si>
  <si>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</si>
  <si>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</si>
  <si>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</si>
  <si>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</si>
  <si>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</si>
  <si>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</si>
  <si>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</si>
  <si>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</si>
  <si>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</si>
  <si>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</si>
  <si>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</si>
  <si>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</si>
  <si>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</si>
  <si>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</si>
  <si>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</si>
  <si>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</si>
  <si>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</si>
  <si>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</si>
  <si>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</si>
  <si>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</si>
  <si>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</si>
  <si>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</si>
  <si>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</si>
  <si>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</si>
  <si>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</si>
  <si>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</si>
  <si>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</si>
  <si>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</si>
  <si>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</si>
  <si>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</si>
  <si>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</si>
  <si>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</si>
  <si>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</si>
  <si>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</si>
  <si>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</si>
  <si>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</si>
  <si>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</si>
  <si>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</si>
  <si>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</si>
  <si>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</si>
  <si>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</si>
  <si>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</si>
  <si>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</si>
  <si>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</si>
  <si>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</si>
  <si>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</si>
  <si>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</si>
  <si>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</si>
  <si>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</si>
  <si>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</si>
  <si>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</si>
  <si>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</si>
  <si>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</si>
  <si>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</si>
  <si>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</si>
  <si>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</si>
  <si>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</si>
  <si>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</si>
  <si>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</si>
  <si>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</si>
  <si>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</si>
  <si>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</si>
  <si>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</si>
  <si>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</si>
  <si>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</si>
  <si>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</si>
  <si>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</si>
  <si>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</si>
  <si>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</si>
  <si>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</si>
  <si>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</si>
  <si>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</si>
  <si>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</si>
  <si>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</si>
  <si>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</si>
  <si>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</si>
  <si>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</si>
  <si>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</si>
  <si>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</si>
  <si>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</si>
  <si>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</si>
  <si>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</si>
  <si>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</si>
  <si>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</si>
  <si>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</si>
  <si>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</si>
  <si>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</si>
  <si>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</si>
  <si>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</si>
  <si>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</si>
  <si>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</si>
  <si>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</si>
  <si>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</si>
  <si>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</si>
  <si>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</si>
  <si>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</si>
  <si>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</si>
  <si>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</si>
  <si>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</si>
  <si>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</si>
  <si>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</si>
  <si>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</si>
  <si>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</si>
  <si>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</si>
  <si>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</si>
  <si>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</si>
  <si>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</si>
  <si>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</si>
  <si>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</si>
  <si>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</si>
  <si>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</si>
  <si>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</si>
  <si>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</si>
  <si>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</si>
  <si>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</si>
  <si>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</si>
  <si>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</si>
  <si>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</si>
  <si>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</si>
  <si>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</si>
  <si>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</si>
  <si>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</si>
  <si>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</si>
  <si>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</si>
  <si>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</si>
  <si>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</si>
  <si>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</si>
  <si>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</si>
  <si>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</si>
  <si>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</si>
  <si>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</si>
  <si>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</si>
  <si>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</si>
  <si>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</si>
  <si>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</si>
  <si>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</si>
  <si>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</si>
  <si>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</si>
  <si>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</si>
  <si>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</si>
  <si>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</si>
  <si>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</si>
  <si>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</si>
  <si>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</si>
  <si>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</si>
  <si>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</si>
  <si>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</si>
  <si>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</si>
  <si>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</si>
  <si>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</si>
  <si>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</si>
  <si>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</si>
  <si>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</si>
  <si>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</si>
  <si>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</si>
  <si>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</si>
  <si>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</si>
  <si>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</si>
  <si>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</si>
  <si>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</si>
  <si>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</si>
  <si>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</si>
  <si>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</si>
  <si>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</si>
  <si>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</si>
  <si>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</si>
  <si>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</si>
  <si>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</si>
  <si>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</si>
  <si>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</si>
  <si>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</si>
  <si>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</si>
  <si>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</si>
  <si>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</si>
  <si>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</si>
  <si>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</si>
  <si>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</si>
  <si>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</si>
  <si>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</si>
  <si>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</si>
  <si>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</si>
  <si>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</si>
  <si>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</si>
  <si>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</si>
  <si>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</si>
  <si>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</si>
  <si>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</si>
  <si>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</si>
  <si>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</si>
  <si>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</si>
  <si>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</si>
  <si>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</si>
  <si>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</si>
  <si>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</si>
  <si>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</si>
  <si>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</si>
  <si>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</si>
  <si>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</si>
  <si>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</si>
  <si>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</si>
  <si>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</si>
  <si>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</si>
  <si>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</si>
  <si>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</si>
  <si>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</si>
  <si>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</si>
  <si>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</si>
  <si>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</si>
  <si>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</si>
  <si>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</si>
  <si>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</si>
  <si>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</si>
  <si>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</si>
  <si>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</si>
  <si>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</si>
  <si>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</si>
  <si>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</si>
  <si>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</si>
  <si>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</si>
  <si>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</si>
  <si>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</si>
  <si>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</si>
  <si>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</si>
  <si>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</si>
  <si>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</si>
  <si>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</si>
  <si>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</si>
  <si>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</si>
  <si>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</si>
  <si>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</si>
  <si>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</si>
  <si>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</si>
  <si>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</si>
  <si>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</si>
  <si>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</si>
  <si>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</si>
  <si>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</si>
  <si>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</si>
  <si>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</si>
  <si>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</si>
  <si>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</si>
  <si>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</si>
  <si>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</si>
  <si>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</si>
  <si>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</si>
  <si>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</si>
  <si>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</si>
  <si>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</si>
  <si>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</si>
  <si>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</si>
  <si>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</si>
  <si>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</si>
  <si>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</si>
  <si>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</si>
  <si>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</si>
  <si>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</si>
  <si>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</si>
  <si>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</si>
  <si>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</si>
  <si>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</si>
  <si>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</si>
  <si>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</si>
  <si>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</si>
  <si>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</si>
  <si>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</si>
  <si>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</si>
  <si>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</si>
  <si>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</si>
  <si>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</si>
  <si>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</si>
  <si>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</si>
  <si>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</si>
  <si>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</si>
  <si>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</si>
  <si>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</si>
  <si>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</si>
  <si>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</si>
  <si>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</si>
  <si>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</si>
  <si>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</si>
  <si>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</si>
  <si>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</si>
  <si>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</si>
  <si>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</si>
  <si>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</si>
  <si>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</si>
  <si>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</si>
  <si>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</si>
  <si>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</si>
  <si>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</si>
  <si>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</si>
  <si>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</si>
  <si>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</si>
  <si>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</si>
  <si>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</si>
  <si>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</si>
  <si>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</si>
  <si>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</si>
  <si>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</si>
  <si>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</si>
  <si>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</si>
  <si>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</si>
  <si>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</si>
  <si>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</si>
  <si>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</si>
  <si>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</si>
  <si>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</si>
  <si>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</si>
  <si>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</si>
  <si>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</si>
  <si>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</si>
  <si>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</si>
  <si>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</si>
  <si>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</si>
  <si>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</si>
  <si>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</si>
  <si>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</si>
  <si>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</si>
  <si>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</si>
  <si>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</si>
  <si>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</si>
  <si>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</si>
  <si>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</si>
  <si>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</si>
  <si>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</si>
  <si>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</si>
  <si>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</si>
  <si>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</si>
  <si>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</si>
  <si>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</si>
  <si>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</si>
  <si>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</si>
  <si>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</si>
  <si>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</si>
  <si>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</si>
  <si>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</si>
  <si>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</si>
  <si>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</si>
  <si>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</si>
  <si>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</si>
  <si>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</si>
  <si>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</si>
  <si>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</si>
  <si>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</si>
  <si>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</si>
  <si>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</si>
  <si>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</si>
  <si>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</si>
  <si>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</si>
  <si>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</si>
  <si>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</si>
  <si>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</si>
  <si>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</si>
  <si>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</si>
  <si>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</si>
  <si>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</si>
  <si>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</si>
  <si>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</si>
  <si>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</si>
  <si>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</si>
  <si>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</si>
  <si>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</si>
  <si>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</si>
  <si>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</si>
  <si>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</si>
  <si>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</si>
  <si>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</si>
  <si>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</si>
  <si>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</si>
  <si>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</si>
  <si>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</si>
  <si>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</si>
  <si>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</si>
  <si>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</si>
  <si>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</si>
  <si>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</si>
  <si>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</si>
  <si>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</si>
  <si>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</si>
  <si>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</si>
  <si>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</si>
  <si>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</si>
  <si>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</si>
  <si>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</si>
  <si>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</si>
  <si>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</si>
  <si>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</si>
  <si>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</si>
  <si>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</si>
  <si>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</si>
  <si>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</si>
  <si>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</si>
  <si>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</si>
  <si>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</si>
  <si>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</si>
  <si>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</si>
  <si>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</si>
  <si>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</si>
  <si>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</si>
  <si>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</si>
  <si>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</si>
  <si>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</si>
  <si>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</si>
  <si>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</si>
  <si>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</si>
  <si>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</si>
  <si>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</si>
  <si>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</si>
  <si>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</si>
  <si>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</si>
  <si>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</si>
  <si>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</si>
  <si>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</si>
  <si>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</si>
  <si>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</si>
  <si>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</si>
  <si>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</si>
  <si>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</si>
  <si>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</si>
  <si>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</si>
  <si>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</si>
  <si>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</si>
  <si>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</si>
  <si>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</si>
  <si>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</si>
  <si>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</si>
  <si>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</si>
  <si>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</si>
  <si>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</si>
  <si>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</si>
  <si>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</si>
  <si>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</si>
  <si>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</si>
  <si>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</si>
  <si>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</si>
  <si>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</si>
  <si>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</si>
  <si>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</si>
  <si>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</si>
  <si>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</si>
  <si>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</si>
  <si>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</si>
  <si>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</si>
  <si>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</si>
  <si>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</si>
  <si>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</si>
  <si>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</si>
  <si>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</si>
  <si>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</si>
  <si>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</si>
  <si>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</si>
  <si>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</si>
  <si>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</si>
  <si>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</si>
  <si>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</si>
  <si>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</si>
  <si>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</si>
  <si>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</si>
  <si>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</si>
  <si>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</si>
  <si>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</si>
  <si>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</si>
  <si>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</si>
  <si>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</si>
  <si>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</si>
  <si>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</si>
  <si>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</si>
  <si>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</si>
  <si>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</si>
  <si>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</si>
  <si>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</si>
  <si>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</si>
  <si>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</si>
  <si>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</si>
  <si>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</si>
  <si>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</si>
  <si>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</si>
  <si>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</si>
  <si>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</si>
  <si>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</si>
  <si>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</si>
  <si>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</si>
  <si>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</si>
  <si>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</si>
  <si>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</si>
  <si>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</si>
  <si>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</si>
  <si>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</si>
  <si>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</si>
  <si>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</si>
  <si>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</si>
  <si>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</si>
  <si>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</si>
  <si>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</si>
  <si>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</si>
  <si>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</si>
  <si>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</si>
  <si>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</si>
  <si>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</si>
  <si>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</si>
  <si>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</si>
  <si>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</si>
  <si>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</si>
  <si>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</si>
  <si>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</si>
  <si>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</si>
  <si>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</si>
  <si>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</si>
  <si>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</si>
  <si>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</si>
  <si>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</si>
  <si>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</si>
  <si>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</si>
  <si>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</si>
  <si>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</si>
  <si>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</si>
  <si>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</si>
  <si>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</si>
  <si>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</si>
  <si>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</si>
  <si>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</si>
  <si>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</si>
  <si>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</si>
  <si>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</si>
  <si>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</si>
  <si>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</si>
  <si>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</si>
  <si>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</si>
  <si>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</si>
  <si>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</si>
  <si>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</si>
  <si>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</si>
  <si>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</si>
  <si>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</si>
  <si>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</si>
  <si>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</si>
  <si>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</si>
  <si>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</si>
  <si>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</si>
  <si>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</si>
  <si>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</si>
  <si>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</si>
  <si>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</si>
  <si>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</si>
  <si>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</si>
  <si>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</si>
  <si>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</si>
  <si>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</si>
  <si>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</si>
  <si>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</si>
  <si>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</si>
  <si>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</si>
  <si>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</si>
  <si>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</si>
  <si>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</si>
  <si>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</si>
  <si>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</si>
  <si>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</si>
  <si>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</si>
  <si>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</si>
  <si>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</si>
  <si>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</si>
  <si>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</si>
  <si>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</si>
  <si>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</si>
  <si>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</si>
  <si>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</si>
  <si>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</si>
  <si>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</si>
  <si>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</si>
  <si>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</si>
  <si>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</si>
  <si>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</si>
  <si>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</si>
  <si>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</si>
  <si>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</si>
  <si>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</si>
  <si>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</si>
  <si>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</si>
  <si>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</si>
  <si>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</si>
  <si>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</si>
  <si>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</si>
  <si>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</si>
  <si>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</si>
  <si>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</si>
  <si>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</si>
  <si>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</si>
  <si>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</si>
  <si>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</si>
  <si>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</si>
  <si>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</si>
  <si>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</si>
  <si>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</si>
  <si>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</si>
  <si>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</si>
  <si>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</si>
  <si>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</si>
  <si>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</si>
  <si>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</si>
  <si>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</si>
  <si>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</si>
  <si>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</si>
  <si>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</si>
  <si>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</si>
  <si>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</si>
  <si>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</si>
  <si>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</si>
  <si>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</si>
  <si>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</si>
  <si>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</si>
  <si>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</si>
  <si>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</si>
  <si>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</si>
  <si>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</si>
  <si>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</si>
  <si>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</si>
  <si>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</si>
  <si>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</si>
  <si>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</si>
  <si>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</si>
  <si>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</si>
  <si>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</si>
  <si>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</si>
  <si>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</si>
  <si>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</si>
  <si>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</si>
  <si>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</si>
  <si>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</si>
  <si>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</si>
  <si>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</si>
  <si>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</si>
  <si>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</si>
  <si>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</si>
  <si>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</si>
  <si>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</si>
  <si>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</si>
  <si>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</si>
  <si>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</si>
  <si>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</si>
  <si>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</si>
  <si>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</si>
  <si>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</si>
  <si>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</si>
  <si>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</si>
  <si>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</si>
  <si>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</si>
  <si>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</si>
  <si>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</si>
  <si>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</si>
  <si>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</si>
  <si>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</si>
  <si>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</si>
  <si>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</si>
  <si>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</si>
  <si>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</si>
  <si>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</si>
  <si>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</si>
  <si>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</si>
  <si>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</si>
  <si>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</si>
  <si>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</si>
  <si>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</si>
  <si>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</si>
  <si>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</si>
  <si>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</si>
  <si>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</si>
  <si>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</si>
  <si>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</si>
  <si>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</si>
  <si>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</si>
  <si>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</si>
  <si>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</si>
  <si>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</si>
  <si>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</si>
  <si>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</si>
  <si>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</si>
  <si>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</si>
  <si>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</si>
  <si>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</si>
  <si>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</si>
  <si>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</si>
  <si>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</si>
  <si>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</si>
  <si>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</si>
  <si>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</si>
  <si>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</si>
  <si>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</si>
  <si>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</si>
  <si>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</si>
  <si>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</si>
  <si>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</si>
  <si>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</si>
  <si>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</si>
  <si>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</si>
  <si>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</si>
  <si>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</si>
  <si>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</si>
  <si>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</si>
  <si>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</si>
  <si>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</si>
  <si>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</si>
  <si>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</si>
  <si>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</si>
  <si>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</si>
  <si>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</si>
  <si>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</si>
  <si>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</si>
  <si>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</si>
  <si>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</si>
  <si>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</si>
  <si>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</si>
  <si>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</si>
  <si>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</si>
  <si>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</si>
  <si>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</si>
  <si>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</si>
  <si>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</si>
  <si>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</si>
  <si>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</si>
  <si>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</si>
  <si>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</si>
  <si>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</si>
  <si>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</si>
  <si>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</si>
  <si>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</si>
  <si>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</si>
  <si>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</si>
  <si>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</si>
  <si>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</si>
  <si>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</si>
  <si>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</si>
  <si>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</si>
  <si>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</si>
  <si>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</si>
  <si>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</si>
  <si>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</si>
  <si>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</si>
  <si>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</si>
  <si>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</si>
  <si>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</si>
  <si>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</si>
  <si>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</si>
  <si>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</si>
  <si>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</si>
  <si>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</si>
  <si>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</si>
  <si>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</si>
  <si>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</si>
  <si>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</si>
  <si>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</si>
  <si>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</si>
  <si>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</si>
  <si>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</si>
  <si>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</si>
  <si>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</si>
  <si>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</si>
  <si>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</si>
  <si>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</si>
  <si>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</si>
  <si>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</si>
  <si>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</si>
  <si>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</si>
  <si>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</si>
  <si>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</si>
  <si>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</si>
  <si>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</si>
  <si>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</si>
  <si>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</si>
  <si>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</si>
  <si>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</si>
  <si>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</si>
  <si>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</si>
  <si>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</si>
  <si>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</si>
  <si>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</si>
  <si>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</si>
  <si>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</si>
  <si>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</si>
  <si>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</si>
  <si>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</si>
  <si>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</si>
  <si>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</si>
  <si>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</si>
  <si>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</si>
  <si>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</si>
  <si>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</si>
  <si>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</si>
  <si>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</si>
  <si>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</si>
  <si>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</si>
  <si>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</si>
  <si>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</si>
  <si>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</si>
  <si>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</si>
  <si>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</si>
  <si>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</si>
  <si>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</si>
  <si>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</si>
  <si>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</si>
  <si>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</si>
  <si>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</si>
  <si>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</si>
  <si>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</si>
  <si>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</si>
  <si>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</si>
  <si>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</si>
  <si>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</si>
  <si>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</si>
  <si>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</si>
  <si>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</si>
  <si>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</si>
  <si>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</si>
  <si>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</si>
  <si>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</si>
  <si>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</si>
  <si>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</si>
  <si>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</si>
  <si>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</si>
  <si>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</si>
  <si>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</si>
  <si>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</si>
  <si>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</si>
  <si>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</si>
  <si>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</si>
  <si>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</si>
  <si>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</si>
  <si>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</si>
  <si>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</si>
  <si>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</si>
  <si>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</si>
  <si>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</si>
  <si>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</si>
  <si>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</si>
  <si>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</si>
  <si>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</si>
  <si>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</si>
  <si>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</si>
  <si>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</si>
  <si>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</si>
  <si>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</si>
  <si>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</si>
  <si>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</si>
  <si>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</si>
  <si>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</si>
  <si>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</si>
  <si>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</si>
  <si>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</si>
  <si>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</si>
  <si>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</si>
  <si>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</si>
  <si>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</si>
  <si>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</si>
  <si>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</si>
  <si>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</si>
  <si>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</si>
  <si>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</si>
  <si>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</si>
  <si>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</si>
  <si>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</si>
  <si>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</si>
  <si>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</si>
  <si>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</si>
  <si>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</si>
  <si>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</si>
  <si>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</si>
  <si>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</si>
  <si>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</si>
  <si>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</si>
  <si>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</si>
  <si>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</si>
  <si>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</si>
  <si>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</si>
  <si>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</si>
  <si>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</si>
  <si>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</si>
  <si>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</si>
  <si>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</si>
  <si>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</si>
  <si>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</si>
  <si>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</si>
  <si>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</si>
  <si>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</si>
  <si>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</si>
  <si>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</si>
  <si>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</si>
  <si>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</si>
  <si>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</si>
  <si>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</si>
  <si>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</si>
  <si>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</si>
  <si>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</si>
  <si>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</si>
  <si>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</si>
  <si>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</si>
  <si>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</si>
  <si>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</si>
  <si>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</si>
  <si>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</si>
  <si>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</si>
  <si>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</si>
  <si>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</si>
  <si>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</si>
  <si>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</si>
  <si>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</si>
  <si>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</si>
  <si>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</si>
  <si>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</si>
  <si>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</si>
  <si>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</si>
  <si>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</si>
  <si>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</si>
  <si>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</si>
  <si>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</si>
  <si>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</si>
  <si>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</si>
  <si>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</si>
  <si>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</si>
  <si>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</si>
  <si>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</si>
  <si>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</si>
  <si>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</si>
  <si>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</si>
  <si>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</si>
  <si>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</si>
  <si>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</si>
  <si>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</si>
  <si>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</si>
  <si>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</si>
  <si>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</si>
  <si>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</si>
  <si>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</si>
  <si>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</si>
  <si>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</si>
  <si>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</si>
  <si>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</si>
  <si>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</si>
  <si>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</si>
  <si>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</si>
  <si>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</si>
  <si>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</si>
  <si>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</si>
  <si>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</si>
  <si>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</si>
  <si>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</si>
  <si>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</si>
  <si>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</si>
  <si>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</si>
  <si>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</si>
  <si>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</si>
  <si>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</si>
  <si>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</si>
  <si>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</si>
  <si>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</si>
  <si>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</si>
  <si>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</si>
  <si>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</si>
  <si>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</si>
  <si>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</si>
  <si>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</si>
  <si>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</si>
  <si>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</si>
  <si>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</si>
  <si>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</si>
  <si>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</si>
  <si>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</si>
  <si>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</si>
  <si>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</si>
  <si>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</si>
  <si>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</si>
  <si>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</si>
  <si>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</si>
  <si>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</si>
  <si>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</si>
  <si>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</si>
  <si>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</si>
  <si>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</si>
  <si>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</si>
  <si>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</si>
  <si>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</si>
  <si>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</si>
  <si>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</si>
  <si>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</si>
  <si>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</si>
  <si>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</si>
  <si>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</si>
  <si>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</si>
  <si>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</si>
  <si>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</si>
  <si>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</si>
  <si>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</si>
  <si>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</si>
  <si>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</si>
  <si>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</si>
  <si>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</si>
  <si>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</si>
  <si>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</si>
  <si>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</si>
  <si>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</si>
  <si>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</si>
  <si>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</si>
  <si>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</si>
  <si>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</si>
  <si>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</si>
  <si>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</si>
  <si>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</si>
  <si>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</si>
  <si>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</si>
  <si>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</si>
  <si>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</si>
  <si>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</si>
  <si>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</si>
  <si>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</si>
  <si>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</si>
  <si>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</si>
  <si>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</si>
  <si>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</si>
  <si>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</si>
  <si>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</si>
  <si>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</si>
  <si>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</si>
  <si>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</si>
  <si>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</si>
  <si>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</si>
  <si>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</si>
  <si>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</si>
  <si>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</si>
  <si>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</si>
  <si>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</si>
  <si>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</si>
  <si>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</si>
  <si>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</si>
  <si>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</si>
  <si>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</si>
  <si>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</si>
  <si>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</si>
  <si>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</si>
  <si>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</si>
  <si>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</si>
  <si>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</si>
  <si>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</si>
  <si>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</si>
  <si>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</si>
  <si>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</si>
  <si>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</si>
  <si>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</si>
  <si>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</si>
  <si>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</si>
  <si>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</si>
  <si>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</si>
  <si>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</si>
  <si>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</si>
  <si>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</si>
  <si>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</si>
  <si>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</si>
  <si>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</si>
  <si>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</si>
  <si>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</si>
  <si>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</si>
  <si>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</si>
  <si>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</si>
  <si>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</si>
  <si>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</si>
  <si>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</si>
  <si>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</si>
  <si>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</si>
  <si>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</si>
  <si>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</si>
  <si>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</si>
  <si>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</si>
  <si>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</si>
  <si>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</si>
  <si>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</si>
  <si>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</si>
  <si>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</si>
  <si>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</si>
  <si>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</si>
  <si>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</si>
  <si>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</si>
  <si>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</si>
  <si>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</si>
  <si>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</si>
  <si>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</si>
  <si>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</si>
  <si>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</si>
  <si>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</si>
  <si>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</si>
  <si>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</si>
  <si>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</si>
  <si>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</si>
  <si>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</si>
  <si>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</si>
  <si>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</si>
  <si>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</si>
  <si>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</si>
  <si>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</si>
  <si>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</si>
  <si>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</si>
  <si>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</si>
  <si>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</si>
  <si>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</si>
  <si>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</si>
  <si>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</si>
  <si>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</si>
  <si>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</si>
  <si>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</si>
  <si>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</si>
  <si>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</si>
  <si>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</si>
  <si>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</si>
  <si>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</si>
  <si>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</si>
  <si>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</si>
  <si>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</si>
  <si>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</si>
  <si>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</si>
  <si>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</si>
  <si>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</si>
  <si>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</si>
  <si>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</si>
  <si>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</si>
  <si>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</si>
  <si>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</si>
  <si>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</si>
  <si>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</si>
  <si>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</si>
  <si>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</si>
  <si>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</si>
  <si>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</si>
  <si>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</si>
  <si>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</si>
  <si>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</si>
  <si>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</si>
  <si>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</si>
  <si>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</si>
  <si>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</si>
  <si>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</si>
  <si>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</si>
  <si>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</si>
  <si>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</si>
  <si>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</si>
  <si>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</si>
  <si>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</si>
  <si>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</si>
  <si>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</si>
  <si>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</si>
  <si>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</si>
  <si>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</si>
  <si>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</si>
  <si>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</si>
  <si>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</si>
  <si>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</si>
  <si>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</si>
  <si>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</si>
  <si>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</si>
  <si>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</si>
  <si>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</si>
  <si>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</si>
  <si>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</si>
  <si>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</si>
  <si>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</si>
  <si>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</si>
  <si>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</si>
  <si>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</si>
  <si>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</si>
  <si>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</si>
  <si>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</si>
  <si>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</si>
  <si>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</si>
  <si>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</si>
  <si>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</si>
  <si>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</si>
  <si>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</si>
  <si>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</si>
  <si>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</si>
  <si>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</si>
  <si>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</si>
  <si>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</si>
  <si>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</si>
  <si>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</si>
  <si>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</si>
  <si>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</si>
  <si>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</si>
  <si>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</si>
  <si>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</si>
  <si>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</si>
  <si>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</si>
  <si>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</si>
  <si>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</si>
  <si>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</si>
  <si>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</si>
  <si>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</si>
  <si>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</si>
  <si>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</si>
  <si>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</si>
  <si>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</si>
  <si>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</si>
  <si>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</si>
  <si>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</si>
  <si>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</si>
  <si>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</si>
  <si>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</si>
  <si>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</si>
  <si>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</si>
  <si>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</si>
  <si>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</si>
  <si>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</si>
  <si>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</si>
  <si>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</si>
  <si>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</si>
  <si>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</si>
  <si>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</si>
  <si>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</si>
  <si>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</si>
  <si>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</si>
  <si>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</si>
  <si>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</si>
  <si>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</si>
  <si>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</si>
  <si>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</si>
  <si>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</si>
  <si>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</si>
  <si>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</si>
  <si>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</si>
  <si>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</si>
  <si>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</si>
  <si>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</si>
  <si>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</si>
  <si>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</si>
  <si>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</si>
  <si>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</si>
  <si>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</si>
  <si>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</si>
  <si>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</si>
  <si>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</si>
  <si>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</si>
  <si>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</si>
  <si>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</si>
  <si>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</si>
  <si>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</si>
  <si>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</si>
  <si>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</si>
  <si>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</si>
  <si>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</si>
  <si>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</si>
  <si>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</si>
  <si>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</si>
  <si>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</si>
  <si>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</si>
  <si>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</si>
  <si>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</si>
  <si>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</si>
  <si>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</si>
  <si>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</si>
  <si>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</si>
  <si>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</si>
  <si>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</si>
  <si>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</si>
  <si>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</si>
  <si>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</si>
  <si>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</si>
  <si>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</si>
  <si>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</si>
  <si>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</si>
  <si>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</si>
  <si>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</si>
  <si>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</si>
  <si>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</si>
  <si>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</si>
  <si>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</si>
  <si>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</si>
  <si>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</si>
  <si>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</si>
  <si>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</si>
  <si>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</si>
  <si>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</si>
  <si>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</si>
  <si>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</si>
  <si>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</si>
  <si>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</si>
  <si>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</si>
  <si>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</si>
  <si>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</si>
  <si>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</si>
  <si>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</si>
  <si>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</si>
  <si>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</si>
  <si>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</si>
  <si>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</si>
  <si>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</si>
  <si>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</si>
  <si>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</si>
  <si>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</si>
  <si>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</si>
  <si>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</si>
  <si>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</si>
  <si>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</si>
  <si>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</si>
  <si>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</si>
  <si>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</si>
  <si>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</si>
  <si>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</si>
  <si>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</si>
  <si>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</si>
  <si>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</si>
  <si>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</si>
  <si>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</si>
  <si>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</si>
  <si>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</si>
  <si>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</si>
  <si>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</si>
  <si>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</si>
  <si>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</si>
  <si>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</si>
  <si>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</si>
  <si>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</si>
  <si>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</si>
  <si>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</si>
  <si>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</si>
  <si>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</si>
  <si>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</si>
  <si>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</si>
  <si>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</si>
  <si>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</si>
  <si>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</si>
  <si>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</si>
  <si>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</si>
  <si>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</si>
  <si>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</si>
  <si>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</si>
  <si>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</si>
  <si>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</si>
  <si>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</si>
  <si>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</si>
  <si>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</si>
  <si>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</si>
  <si>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</si>
  <si>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</si>
  <si>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</si>
  <si>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</si>
  <si>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</si>
  <si>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</si>
  <si>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</si>
  <si>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</si>
  <si>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</si>
  <si>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</si>
  <si>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</si>
  <si>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</si>
  <si>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</si>
  <si>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</si>
  <si>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</si>
  <si>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</si>
  <si>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</si>
  <si>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</si>
  <si>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</si>
  <si>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</si>
  <si>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</si>
  <si>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</si>
  <si>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</si>
  <si>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</si>
  <si>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</si>
  <si>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</si>
  <si>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</si>
  <si>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</si>
  <si>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</si>
  <si>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</si>
  <si>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</si>
  <si>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</si>
  <si>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</si>
  <si>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</si>
  <si>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</si>
  <si>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</si>
  <si>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</si>
  <si>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</si>
  <si>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</si>
  <si>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</si>
  <si>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</si>
  <si>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</si>
  <si>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</si>
  <si>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</si>
  <si>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</si>
  <si>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</si>
  <si>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</si>
  <si>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</si>
  <si>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</si>
  <si>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</si>
  <si>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</si>
  <si>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</si>
  <si>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</si>
  <si>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</si>
  <si>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</si>
  <si>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</si>
  <si>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</si>
  <si>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</si>
  <si>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</si>
  <si>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</si>
  <si>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</si>
  <si>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</si>
  <si>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</si>
  <si>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</si>
  <si>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</si>
  <si>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</si>
  <si>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</si>
  <si>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</si>
  <si>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</si>
  <si>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</si>
  <si>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</si>
  <si>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</si>
  <si>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</si>
  <si>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</si>
  <si>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</si>
  <si>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</si>
  <si>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</si>
  <si>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</si>
  <si>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</si>
  <si>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</si>
  <si>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</si>
  <si>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</si>
  <si>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</si>
  <si>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</si>
  <si>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</si>
  <si>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</si>
  <si>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</si>
  <si>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</si>
  <si>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</si>
  <si>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</si>
  <si>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</si>
  <si>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</si>
  <si>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</si>
  <si>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</si>
  <si>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</si>
  <si>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</si>
  <si>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</si>
  <si>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</si>
  <si>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</si>
  <si>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</si>
  <si>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</si>
  <si>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</si>
  <si>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</si>
  <si>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</si>
  <si>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</si>
  <si>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</si>
  <si>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</si>
  <si>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</si>
  <si>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</si>
  <si>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</si>
  <si>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</si>
  <si>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</si>
  <si>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</si>
  <si>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</si>
  <si>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</si>
  <si>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</si>
  <si>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</si>
  <si>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</si>
  <si>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</si>
  <si>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</si>
  <si>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</si>
  <si>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</si>
  <si>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</si>
  <si>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</si>
  <si>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</si>
  <si>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</si>
  <si>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</si>
  <si>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</si>
  <si>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</si>
  <si>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</si>
  <si>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</si>
  <si>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</si>
  <si>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</si>
  <si>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</si>
  <si>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</si>
  <si>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</si>
  <si>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</si>
  <si>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</si>
  <si>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</si>
  <si>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</si>
  <si>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</si>
  <si>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</si>
  <si>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</si>
  <si>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</si>
  <si>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</si>
  <si>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</si>
  <si>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</si>
  <si>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</si>
  <si>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</si>
  <si>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</si>
  <si>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</si>
  <si>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</si>
  <si>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</si>
  <si>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</si>
  <si>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</si>
  <si>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</si>
  <si>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</si>
  <si>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</si>
  <si>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</si>
  <si>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</si>
  <si>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</si>
  <si>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</si>
  <si>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</si>
  <si>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</si>
  <si>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</si>
  <si>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</si>
  <si>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</si>
  <si>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</si>
  <si>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</si>
  <si>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</si>
  <si>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</si>
  <si>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</si>
  <si>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</si>
  <si>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</si>
  <si>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</si>
  <si>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</si>
  <si>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</si>
  <si>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</si>
  <si>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</si>
  <si>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</si>
  <si>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</si>
  <si>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</si>
  <si>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</si>
  <si>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</si>
  <si>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</si>
  <si>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</si>
  <si>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</si>
  <si>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</si>
  <si>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</si>
  <si>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</si>
  <si>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</si>
  <si>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</si>
  <si>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</si>
  <si>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</si>
  <si>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</si>
  <si>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</si>
  <si>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</si>
  <si>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</si>
  <si>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</si>
  <si>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</si>
  <si>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</si>
  <si>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</si>
  <si>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</si>
  <si>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</si>
  <si>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</si>
  <si>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</si>
  <si>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</si>
  <si>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</si>
  <si>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</si>
  <si>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</si>
  <si>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</si>
  <si>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</si>
  <si>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</si>
  <si>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</si>
  <si>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</si>
  <si>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</si>
  <si>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</si>
  <si>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</si>
  <si>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</si>
  <si>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</si>
  <si>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</si>
  <si>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</si>
  <si>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</si>
  <si>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</si>
  <si>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</si>
  <si>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</si>
  <si>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</si>
  <si>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</si>
  <si>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</si>
  <si>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</si>
  <si>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</si>
  <si>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</si>
  <si>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</si>
  <si>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</si>
  <si>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</si>
  <si>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</si>
  <si>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</si>
  <si>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</si>
  <si>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</si>
  <si>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</si>
  <si>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</si>
  <si>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</si>
  <si>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</si>
  <si>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</si>
  <si>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</si>
  <si>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</si>
  <si>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</si>
  <si>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</si>
  <si>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</si>
  <si>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</si>
  <si>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</si>
  <si>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</si>
  <si>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</si>
  <si>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</si>
  <si>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</si>
  <si>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</si>
  <si>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</si>
  <si>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</si>
  <si>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</si>
  <si>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</si>
  <si>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</si>
  <si>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</si>
  <si>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</si>
  <si>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</si>
  <si>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</si>
  <si>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</si>
  <si>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</si>
  <si>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</si>
  <si>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</si>
  <si>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</si>
  <si>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</si>
  <si>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</si>
  <si>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</si>
  <si>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</si>
  <si>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</si>
  <si>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</si>
  <si>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</si>
  <si>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</si>
  <si>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</si>
  <si>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</si>
  <si>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</si>
  <si>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</si>
  <si>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</si>
  <si>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</si>
  <si>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</si>
  <si>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</si>
  <si>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</si>
  <si>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</si>
  <si>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</si>
  <si>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</si>
  <si>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</si>
  <si>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</si>
  <si>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</si>
  <si>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</si>
  <si>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</si>
  <si>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</si>
  <si>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</si>
  <si>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</si>
  <si>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</si>
  <si>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</si>
  <si>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</si>
  <si>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</si>
  <si>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</si>
  <si>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</si>
  <si>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</si>
  <si>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</si>
  <si>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</si>
  <si>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</si>
  <si>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</si>
  <si>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</si>
  <si>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</si>
  <si>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</si>
  <si>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</si>
  <si>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</si>
  <si>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</si>
  <si>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</si>
  <si>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</si>
  <si>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</si>
  <si>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</si>
  <si>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</si>
  <si>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</si>
  <si>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</si>
  <si>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</si>
  <si>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</si>
  <si>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</si>
  <si>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</si>
  <si>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</si>
  <si>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</si>
  <si>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</si>
  <si>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</si>
  <si>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</si>
  <si>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</si>
  <si>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</si>
  <si>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</si>
  <si>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</si>
  <si>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</si>
  <si>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</si>
  <si>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</si>
  <si>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</si>
  <si>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</si>
  <si>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</si>
  <si>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</si>
  <si>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</si>
  <si>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</si>
  <si>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</si>
  <si>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</si>
  <si>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</si>
  <si>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</si>
  <si>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</si>
  <si>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</si>
  <si>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</si>
  <si>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</si>
  <si>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</si>
  <si>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</si>
  <si>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</si>
  <si>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</si>
  <si>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</si>
  <si>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</si>
  <si>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</si>
  <si>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</si>
  <si>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</si>
  <si>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</si>
  <si>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</si>
  <si>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</si>
  <si>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</si>
  <si>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</si>
  <si>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</si>
  <si>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</si>
  <si>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</si>
  <si>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</si>
  <si>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</si>
  <si>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</si>
  <si>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</si>
  <si>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</si>
  <si>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</si>
  <si>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</si>
  <si>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</si>
  <si>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</si>
  <si>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</si>
  <si>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</si>
  <si>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</si>
  <si>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</si>
  <si>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</si>
  <si>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</si>
  <si>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</si>
  <si>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</si>
  <si>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</si>
  <si>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</si>
  <si>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</si>
  <si>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</si>
  <si>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</si>
  <si>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</si>
  <si>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</si>
  <si>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</si>
  <si>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</si>
  <si>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</si>
  <si>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</si>
  <si>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</si>
  <si>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</si>
  <si>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</si>
  <si>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</si>
  <si>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</si>
  <si>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</si>
  <si>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</si>
  <si>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</si>
  <si>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</si>
  <si>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</si>
  <si>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</si>
  <si>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</si>
  <si>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</si>
  <si>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</si>
  <si>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</si>
  <si>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</si>
  <si>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</si>
  <si>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</si>
  <si>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</si>
  <si>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</si>
  <si>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</si>
  <si>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</si>
  <si>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</si>
  <si>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</si>
  <si>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</si>
  <si>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</si>
  <si>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</si>
  <si>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</si>
  <si>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</si>
  <si>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</si>
  <si>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</si>
  <si>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</si>
  <si>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</si>
  <si>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</si>
  <si>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</si>
  <si>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</si>
  <si>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</si>
  <si>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</si>
  <si>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</si>
  <si>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</si>
  <si>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</si>
  <si>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</si>
  <si>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</si>
  <si>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</si>
  <si>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</si>
  <si>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</si>
  <si>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</si>
  <si>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</si>
  <si>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</si>
  <si>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</si>
  <si>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</si>
  <si>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</si>
  <si>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</si>
  <si>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</si>
  <si>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</si>
  <si>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</si>
  <si>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</si>
  <si>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</si>
  <si>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</si>
  <si>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</si>
  <si>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</si>
  <si>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</si>
  <si>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</si>
  <si>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</si>
  <si>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</si>
  <si>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</si>
  <si>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</si>
  <si>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</si>
  <si>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</si>
  <si>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</si>
  <si>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</si>
  <si>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</si>
  <si>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</si>
  <si>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</si>
  <si>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</si>
  <si>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</si>
  <si>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</si>
  <si>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</si>
  <si>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</si>
  <si>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</si>
  <si>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</si>
  <si>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</si>
  <si>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</si>
  <si>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</si>
  <si>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</si>
  <si>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</si>
  <si>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</si>
  <si>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</si>
  <si>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</si>
  <si>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</si>
  <si>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</si>
  <si>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</si>
  <si>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</si>
  <si>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</si>
  <si>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</si>
  <si>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</si>
  <si>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</si>
  <si>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</si>
  <si>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</si>
  <si>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</si>
  <si>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</si>
  <si>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</si>
  <si>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</si>
  <si>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</si>
  <si>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</si>
  <si>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</si>
  <si>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</si>
  <si>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</si>
  <si>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</si>
  <si>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</si>
  <si>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</si>
  <si>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</si>
  <si>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</si>
  <si>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</si>
  <si>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</si>
  <si>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</si>
  <si>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</si>
  <si>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</si>
  <si>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</si>
  <si>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</si>
  <si>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</si>
  <si>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</si>
  <si>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</si>
  <si>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</si>
  <si>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</si>
  <si>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</si>
  <si>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</si>
  <si>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</si>
  <si>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</si>
  <si>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</si>
  <si>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</si>
  <si>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</si>
  <si>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</si>
  <si>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</si>
  <si>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</si>
  <si>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</si>
  <si>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</si>
  <si>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</si>
  <si>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</si>
  <si>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</si>
  <si>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</si>
  <si>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</si>
  <si>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</si>
  <si>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</si>
  <si>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</si>
  <si>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</si>
  <si>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</si>
  <si>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</si>
  <si>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</si>
  <si>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</si>
  <si>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</si>
  <si>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</si>
  <si>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</si>
  <si>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</si>
  <si>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</si>
  <si>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</si>
  <si>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</si>
  <si>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</si>
  <si>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</si>
  <si>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</si>
  <si>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</si>
  <si>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</si>
  <si>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</si>
  <si>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</si>
  <si>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</si>
  <si>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</si>
  <si>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</si>
  <si>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</si>
  <si>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</si>
  <si>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</si>
  <si>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</si>
  <si>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</si>
  <si>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</si>
  <si>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</si>
  <si>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</si>
  <si>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</si>
  <si>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</si>
  <si>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</si>
  <si>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</si>
  <si>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</si>
  <si>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</si>
  <si>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</si>
  <si>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</si>
  <si>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</si>
  <si>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</si>
  <si>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</si>
  <si>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</si>
  <si>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</si>
  <si>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</si>
  <si>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</si>
  <si>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</si>
  <si>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</si>
  <si>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</si>
  <si>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</si>
  <si>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</si>
  <si>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</si>
  <si>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</si>
  <si>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</si>
  <si>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</si>
  <si>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</si>
  <si>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</si>
  <si>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</si>
  <si>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</si>
  <si>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</si>
  <si>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</si>
  <si>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</si>
  <si>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</si>
  <si>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</si>
  <si>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</si>
  <si>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</si>
  <si>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</si>
  <si>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</si>
  <si>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</si>
  <si>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</si>
  <si>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</si>
  <si>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</si>
  <si>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</si>
  <si>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</si>
  <si>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</si>
  <si>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</si>
  <si>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</si>
  <si>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</si>
  <si>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</si>
  <si>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</si>
  <si>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</si>
  <si>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</si>
  <si>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</si>
  <si>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</si>
  <si>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</si>
  <si>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</si>
  <si>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</si>
  <si>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</si>
  <si>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</si>
  <si>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</si>
  <si>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</si>
  <si>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</si>
  <si>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</si>
  <si>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</si>
  <si>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</si>
  <si>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</si>
  <si>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</si>
  <si>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</si>
  <si>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</si>
  <si>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</si>
  <si>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</si>
  <si>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</si>
  <si>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</si>
  <si>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</si>
  <si>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</si>
  <si>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</si>
  <si>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</si>
  <si>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</si>
  <si>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</si>
  <si>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</si>
  <si>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</si>
  <si>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</si>
  <si>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</si>
  <si>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</si>
  <si>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</si>
  <si>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</si>
  <si>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</si>
  <si>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</si>
  <si>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</si>
  <si>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</si>
  <si>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</si>
  <si>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</si>
  <si>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</si>
  <si>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</si>
  <si>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</si>
  <si>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</si>
  <si>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</si>
  <si>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</si>
  <si>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</si>
  <si>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</si>
  <si>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</si>
  <si>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</si>
  <si>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</si>
  <si>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</si>
  <si>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</si>
  <si>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</si>
  <si>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</si>
  <si>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</si>
  <si>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</si>
  <si>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</si>
  <si>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</si>
  <si>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</si>
  <si>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</si>
  <si>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</si>
  <si>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</si>
  <si>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</si>
  <si>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</si>
  <si>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</si>
  <si>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</si>
  <si>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</si>
  <si>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</si>
  <si>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</si>
  <si>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</si>
  <si>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</si>
  <si>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</si>
  <si>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</si>
  <si>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</si>
  <si>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</si>
  <si>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</si>
  <si>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</si>
  <si>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</si>
  <si>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</si>
  <si>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</si>
  <si>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</si>
  <si>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</si>
  <si>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</si>
  <si>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</si>
  <si>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</si>
  <si>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</si>
  <si>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</si>
  <si>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</si>
  <si>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</si>
  <si>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</si>
  <si>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</si>
  <si>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</si>
  <si>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</si>
  <si>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</si>
  <si>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</si>
  <si>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</si>
  <si>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</si>
  <si>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</si>
  <si>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</si>
  <si>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</si>
  <si>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</si>
  <si>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</si>
  <si>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</si>
  <si>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</si>
  <si>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</si>
  <si>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</si>
  <si>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</si>
  <si>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</si>
  <si>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</si>
  <si>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</si>
  <si>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</si>
  <si>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</si>
  <si>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</si>
  <si>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</si>
  <si>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</si>
  <si>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</si>
  <si>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</si>
  <si>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</si>
  <si>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</si>
  <si>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</si>
  <si>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</si>
  <si>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</si>
  <si>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</si>
  <si>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</si>
  <si>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</si>
  <si>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</si>
  <si>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</si>
  <si>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</si>
  <si>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</si>
  <si>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</si>
  <si>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</si>
  <si>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</si>
  <si>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</si>
  <si>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</si>
  <si>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</si>
  <si>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</si>
  <si>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</si>
  <si>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</si>
  <si>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</si>
  <si>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</si>
  <si>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</si>
  <si>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</si>
  <si>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</si>
  <si>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</si>
  <si>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</si>
  <si>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</si>
  <si>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</si>
  <si>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</si>
  <si>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</si>
  <si>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</si>
  <si>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</si>
  <si>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</si>
  <si>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</si>
  <si>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</si>
  <si>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</si>
  <si>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</si>
  <si>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</si>
  <si>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</si>
  <si>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</si>
  <si>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</si>
  <si>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</si>
  <si>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</si>
  <si>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</si>
  <si>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</si>
  <si>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</si>
  <si>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</si>
  <si>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</si>
  <si>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</si>
  <si>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</si>
  <si>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</si>
  <si>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</si>
  <si>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</si>
  <si>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</si>
  <si>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</si>
  <si>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</si>
  <si>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</si>
  <si>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</si>
  <si>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</si>
  <si>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</si>
  <si>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</si>
  <si>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</si>
  <si>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</si>
  <si>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</si>
  <si>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</si>
  <si>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</si>
  <si>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</si>
  <si>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</si>
  <si>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</si>
  <si>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</si>
  <si>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</si>
  <si>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</si>
  <si>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</si>
  <si>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</si>
  <si>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</si>
  <si>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</si>
  <si>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</si>
  <si>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</si>
  <si>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</si>
  <si>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</si>
  <si>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</si>
  <si>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</si>
  <si>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</si>
  <si>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</si>
  <si>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</si>
  <si>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</si>
  <si>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</si>
  <si>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</si>
  <si>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</si>
  <si>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</si>
  <si>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</si>
  <si>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</si>
  <si>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</si>
  <si>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</si>
  <si>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</si>
  <si>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</si>
  <si>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</si>
  <si>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</si>
  <si>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</si>
  <si>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</si>
  <si>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</si>
  <si>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</si>
  <si>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</si>
  <si>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</si>
  <si>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</si>
  <si>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</si>
  <si>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</si>
  <si>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</si>
  <si>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</si>
  <si>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</si>
  <si>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</si>
  <si>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</si>
  <si>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</si>
  <si>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</si>
  <si>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</si>
  <si>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</si>
  <si>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</si>
  <si>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</si>
  <si>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</si>
  <si>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</si>
  <si>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</si>
  <si>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</si>
  <si>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</si>
  <si>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</si>
  <si>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</si>
  <si>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</si>
  <si>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</si>
  <si>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</si>
  <si>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</si>
  <si>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</si>
  <si>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</si>
  <si>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</si>
  <si>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</si>
  <si>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</si>
  <si>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</si>
  <si>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</si>
  <si>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</si>
  <si>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</si>
  <si>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</si>
  <si>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</si>
  <si>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</si>
  <si>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</si>
  <si>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</si>
  <si>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</si>
  <si>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</si>
  <si>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</si>
  <si>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</si>
  <si>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</si>
  <si>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</si>
  <si>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</si>
  <si>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</si>
  <si>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</si>
  <si>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</si>
  <si>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</si>
  <si>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</si>
  <si>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</si>
  <si>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</si>
  <si>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</si>
  <si>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</si>
  <si>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</si>
  <si>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</si>
  <si>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</si>
  <si>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</si>
  <si>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</si>
  <si>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</si>
  <si>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</si>
  <si>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</si>
  <si>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</si>
  <si>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</si>
  <si>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</si>
  <si>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</si>
  <si>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</si>
  <si>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</si>
  <si>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</si>
  <si>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</si>
  <si>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</si>
  <si>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</si>
  <si>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</si>
  <si>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</si>
  <si>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</si>
  <si>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</si>
  <si>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</si>
  <si>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</si>
  <si>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</si>
  <si>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</si>
  <si>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</si>
  <si>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</si>
  <si>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</si>
  <si>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</si>
  <si>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</si>
  <si>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</si>
  <si>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</si>
  <si>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</si>
  <si>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</si>
  <si>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</si>
  <si>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</si>
  <si>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</si>
  <si>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</si>
  <si>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</si>
  <si>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</si>
  <si>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</si>
  <si>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</si>
  <si>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</si>
  <si>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</si>
  <si>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</si>
  <si>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</si>
  <si>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</si>
  <si>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</si>
  <si>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</si>
  <si>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</si>
  <si>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</si>
  <si>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</si>
  <si>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</si>
  <si>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</si>
  <si>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</si>
  <si>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</si>
  <si>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</si>
  <si>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</si>
  <si>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</si>
  <si>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</si>
  <si>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</si>
  <si>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</si>
  <si>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</si>
  <si>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</si>
  <si>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</si>
  <si>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</si>
  <si>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</si>
  <si>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</si>
  <si>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</si>
  <si>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</si>
  <si>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</si>
  <si>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</si>
  <si>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</si>
  <si>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</si>
  <si>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</si>
  <si>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</si>
  <si>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</si>
  <si>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</si>
  <si>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</si>
  <si>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</si>
  <si>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</si>
  <si>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</si>
  <si>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</si>
  <si>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</si>
  <si>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</si>
  <si>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</si>
  <si>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</si>
  <si>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</si>
  <si>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</si>
  <si>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</si>
  <si>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</si>
  <si>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</si>
  <si>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</si>
  <si>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</si>
  <si>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</si>
  <si>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</si>
  <si>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</si>
  <si>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</si>
  <si>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</si>
  <si>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</si>
  <si>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</si>
  <si>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</si>
  <si>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</si>
  <si>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</si>
  <si>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</si>
  <si>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</si>
  <si>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</si>
  <si>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</si>
  <si>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</si>
  <si>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</si>
  <si>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</si>
  <si>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</si>
  <si>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</si>
  <si>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</si>
  <si>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</si>
  <si>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</si>
  <si>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</si>
  <si>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</si>
  <si>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</si>
  <si>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</si>
  <si>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</si>
  <si>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</si>
  <si>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</si>
  <si>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</si>
  <si>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</si>
  <si>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</si>
  <si>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</si>
  <si>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</si>
  <si>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</si>
  <si>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</si>
  <si>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</si>
  <si>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</si>
  <si>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</si>
  <si>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</si>
  <si>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</si>
  <si>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</si>
  <si>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</si>
  <si>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</si>
  <si>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</si>
  <si>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</si>
  <si>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</si>
  <si>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</si>
  <si>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</si>
  <si>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</si>
  <si>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</si>
  <si>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</si>
  <si>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</si>
  <si>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</si>
  <si>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</si>
  <si>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</si>
  <si>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</si>
  <si>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</si>
  <si>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</si>
  <si>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</si>
  <si>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</si>
  <si>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</si>
  <si>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</si>
  <si>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</si>
  <si>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</si>
  <si>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</si>
  <si>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</si>
  <si>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</si>
  <si>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</si>
  <si>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</si>
  <si>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</si>
  <si>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</si>
  <si>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</si>
  <si>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</si>
  <si>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</si>
  <si>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</si>
  <si>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</si>
  <si>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</si>
  <si>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</si>
  <si>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</si>
  <si>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</si>
  <si>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</si>
  <si>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</si>
  <si>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</si>
  <si>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</si>
  <si>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</si>
  <si>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</si>
  <si>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</si>
  <si>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</si>
  <si>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</si>
  <si>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</si>
  <si>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</si>
  <si>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</si>
  <si>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</si>
  <si>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</si>
  <si>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</si>
  <si>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</si>
  <si>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</si>
  <si>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</si>
  <si>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</si>
  <si>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</si>
  <si>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</si>
  <si>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</si>
  <si>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</si>
  <si>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</si>
  <si>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</si>
  <si>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</si>
  <si>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</si>
  <si>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</si>
  <si>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</si>
  <si>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</si>
  <si>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</si>
  <si>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</si>
  <si>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</si>
  <si>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</si>
  <si>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</si>
  <si>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</si>
  <si>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</si>
  <si>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</si>
  <si>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</si>
  <si>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</si>
  <si>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</si>
  <si>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</si>
  <si>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</si>
  <si>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</si>
  <si>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</si>
  <si>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</si>
  <si>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</si>
  <si>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</si>
  <si>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</si>
  <si>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</si>
  <si>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</si>
  <si>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</si>
  <si>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</si>
  <si>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</si>
  <si>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</si>
  <si>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</si>
  <si>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</si>
  <si>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</si>
  <si>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</si>
  <si>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</si>
  <si>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</si>
  <si>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</si>
  <si>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</si>
  <si>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</si>
  <si>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</si>
  <si>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</si>
  <si>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</si>
  <si>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</si>
  <si>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</si>
  <si>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</si>
  <si>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</si>
  <si>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</si>
  <si>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</si>
  <si>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</si>
  <si>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</si>
  <si>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</si>
  <si>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</si>
  <si>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</si>
  <si>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</si>
  <si>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</si>
  <si>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</si>
  <si>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</si>
  <si>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</si>
  <si>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</si>
  <si>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</si>
  <si>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</si>
  <si>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</si>
  <si>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</si>
  <si>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</si>
  <si>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</si>
  <si>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</si>
  <si>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</si>
  <si>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</si>
  <si>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</si>
  <si>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</si>
  <si>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</si>
  <si>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</si>
  <si>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</si>
  <si>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</si>
  <si>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</si>
  <si>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</si>
  <si>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</si>
  <si>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</si>
  <si>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</si>
  <si>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</si>
  <si>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</si>
  <si>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</si>
  <si>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</si>
  <si>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</si>
  <si>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</si>
  <si>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</si>
  <si>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</si>
  <si>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</si>
  <si>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</si>
  <si>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</si>
  <si>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</si>
  <si>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</si>
  <si>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</si>
  <si>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</si>
  <si>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</si>
  <si>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</si>
  <si>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</si>
  <si>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</si>
  <si>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</si>
  <si>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</si>
  <si>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</si>
  <si>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</si>
  <si>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</si>
  <si>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</si>
  <si>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</si>
  <si>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</si>
  <si>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</si>
  <si>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</si>
  <si>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</si>
  <si>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</si>
  <si>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</si>
  <si>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</si>
  <si>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</si>
  <si>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</si>
  <si>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</si>
  <si>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</si>
  <si>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</si>
  <si>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</si>
  <si>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</si>
  <si>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</si>
  <si>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</si>
  <si>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</si>
  <si>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</si>
  <si>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</si>
  <si>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</si>
  <si>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</si>
  <si>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</si>
  <si>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</si>
  <si>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</si>
  <si>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</si>
  <si>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</si>
  <si>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</si>
  <si>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</si>
  <si>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</si>
  <si>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</si>
  <si>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</si>
  <si>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</si>
  <si>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</si>
  <si>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</si>
  <si>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</si>
  <si>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</si>
  <si>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</si>
  <si>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</si>
  <si>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</si>
  <si>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</si>
  <si>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</si>
  <si>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</si>
  <si>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</si>
  <si>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</si>
  <si>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</si>
  <si>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</si>
  <si>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</si>
  <si>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</si>
  <si>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</si>
  <si>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</si>
  <si>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</si>
  <si>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</si>
  <si>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</si>
  <si>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</si>
  <si>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</si>
  <si>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</si>
  <si>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</si>
  <si>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</si>
  <si>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</si>
  <si>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</si>
  <si>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</si>
  <si>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</si>
  <si>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</si>
  <si>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</si>
  <si>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</si>
  <si>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</si>
  <si>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</si>
  <si>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</si>
  <si>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</si>
  <si>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</si>
  <si>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</si>
  <si>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</si>
  <si>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</si>
  <si>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</si>
  <si>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</si>
  <si>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</si>
  <si>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</si>
  <si>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</si>
  <si>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</si>
  <si>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</si>
  <si>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</si>
  <si>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</si>
  <si>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</si>
  <si>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</si>
  <si>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</si>
  <si>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</si>
  <si>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</si>
  <si>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</si>
  <si>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</si>
  <si>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</si>
  <si>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</si>
  <si>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</si>
  <si>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</si>
  <si>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</si>
  <si>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</si>
  <si>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</si>
  <si>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</si>
  <si>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</si>
  <si>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</si>
  <si>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</si>
  <si>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</si>
  <si>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</si>
  <si>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</si>
  <si>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</si>
  <si>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</si>
  <si>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</si>
  <si>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</si>
  <si>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</si>
  <si>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</si>
  <si>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</si>
  <si>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</si>
  <si>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</si>
  <si>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</si>
  <si>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</si>
  <si>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</si>
  <si>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</si>
  <si>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</si>
  <si>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</si>
  <si>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</si>
  <si>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</si>
  <si>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</si>
  <si>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</si>
  <si>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</si>
  <si>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</si>
  <si>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</si>
  <si>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</si>
  <si>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</si>
  <si>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</si>
  <si>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</si>
  <si>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</si>
  <si>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</si>
  <si>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</si>
  <si>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</si>
  <si>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</si>
  <si>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</si>
  <si>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</si>
  <si>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</si>
  <si>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</si>
  <si>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</si>
  <si>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</si>
  <si>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</si>
  <si>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</si>
  <si>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</si>
  <si>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</si>
  <si>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</si>
  <si>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</si>
  <si>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</si>
  <si>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</si>
  <si>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</si>
  <si>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</si>
  <si>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</si>
  <si>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</si>
  <si>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</si>
  <si>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</si>
  <si>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</si>
  <si>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</si>
  <si>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</si>
  <si>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</si>
  <si>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</si>
  <si>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</si>
  <si>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</si>
  <si>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</si>
  <si>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</si>
  <si>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</si>
  <si>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</si>
  <si>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</si>
  <si>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</si>
  <si>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</si>
  <si>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</si>
  <si>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</si>
  <si>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</si>
  <si>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</si>
  <si>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</si>
  <si>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</si>
  <si>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</si>
  <si>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</si>
  <si>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</si>
  <si>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</si>
  <si>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</si>
  <si>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</si>
  <si>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</si>
  <si>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</si>
  <si>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</si>
  <si>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</si>
  <si>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</si>
  <si>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</si>
  <si>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</si>
  <si>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</si>
  <si>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</si>
  <si>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</si>
  <si>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</si>
  <si>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</si>
  <si>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</si>
  <si>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</si>
  <si>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</si>
  <si>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</si>
  <si>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</si>
  <si>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</si>
  <si>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</si>
  <si>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</si>
  <si>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</si>
  <si>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</si>
  <si>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</si>
  <si>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</si>
  <si>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</si>
  <si>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</si>
  <si>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</si>
  <si>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</si>
  <si>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</si>
  <si>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</si>
  <si>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</si>
  <si>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</si>
  <si>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</si>
  <si>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</si>
  <si>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</si>
  <si>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</si>
  <si>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</si>
  <si>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</si>
  <si>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</si>
  <si>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</si>
  <si>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</si>
  <si>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</si>
  <si>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</si>
  <si>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</si>
  <si>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</si>
  <si>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</si>
  <si>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</si>
  <si>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</si>
  <si>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</si>
  <si>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</si>
  <si>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</si>
  <si>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</si>
  <si>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</si>
  <si>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</si>
  <si>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</si>
  <si>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</si>
  <si>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</si>
  <si>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</si>
  <si>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</si>
  <si>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</si>
  <si>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</si>
  <si>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</si>
  <si>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</si>
  <si>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</si>
  <si>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</si>
  <si>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</si>
  <si>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</si>
  <si>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</si>
  <si>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</si>
  <si>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</si>
  <si>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</si>
  <si>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</si>
  <si>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</si>
  <si>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</si>
  <si>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</si>
  <si>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</si>
  <si>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</si>
  <si>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</si>
  <si>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</si>
  <si>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</si>
  <si>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</si>
  <si>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</si>
  <si>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</si>
  <si>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</si>
  <si>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</si>
  <si>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</si>
  <si>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</si>
  <si>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</si>
  <si>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</si>
  <si>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</si>
  <si>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</si>
  <si>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</si>
  <si>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</si>
  <si>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</si>
  <si>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</si>
  <si>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</si>
  <si>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</si>
  <si>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</si>
  <si>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</si>
  <si>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</si>
  <si>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</si>
  <si>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</si>
  <si>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</si>
  <si>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</si>
  <si>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</si>
  <si>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</si>
  <si>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</si>
  <si>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</si>
  <si>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</si>
  <si>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</si>
  <si>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</si>
  <si>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</si>
  <si>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</si>
  <si>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</si>
  <si>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</si>
  <si>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</si>
  <si>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</si>
  <si>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</si>
  <si>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</si>
  <si>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</si>
  <si>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</si>
  <si>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</si>
  <si>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</si>
  <si>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</si>
  <si>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</si>
  <si>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</si>
  <si>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</si>
  <si>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</si>
  <si>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</si>
  <si>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</si>
  <si>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</si>
  <si>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</si>
  <si>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</si>
  <si>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</si>
  <si>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</si>
  <si>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</si>
  <si>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</si>
  <si>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</si>
  <si>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</si>
  <si>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</si>
  <si>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</si>
  <si>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</si>
  <si>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</si>
  <si>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</si>
  <si>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</si>
  <si>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</si>
  <si>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</si>
  <si>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</si>
  <si>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</si>
  <si>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</si>
  <si>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</si>
  <si>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</si>
  <si>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</si>
  <si>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</si>
  <si>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</si>
  <si>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</si>
  <si>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</si>
  <si>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</si>
  <si>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</si>
  <si>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</si>
  <si>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</si>
  <si>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</si>
  <si>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</si>
  <si>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</si>
  <si>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</si>
  <si>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</si>
  <si>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</si>
  <si>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</si>
  <si>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</si>
  <si>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</si>
  <si>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</si>
  <si>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</si>
  <si>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</si>
  <si>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</si>
  <si>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</si>
  <si>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</si>
  <si>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</si>
  <si>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</si>
  <si>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</si>
  <si>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</si>
  <si>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</si>
  <si>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</si>
  <si>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</si>
  <si>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</si>
  <si>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</si>
  <si>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</si>
  <si>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</si>
  <si>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</si>
  <si>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</si>
  <si>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</si>
  <si>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</si>
  <si>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</si>
  <si>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</si>
  <si>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</si>
  <si>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</si>
  <si>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</si>
  <si>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</si>
  <si>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</si>
  <si>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</si>
  <si>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</si>
  <si>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</si>
  <si>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</si>
  <si>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</si>
  <si>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</si>
  <si>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</si>
  <si>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</si>
  <si>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</si>
  <si>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</si>
  <si>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</si>
  <si>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</si>
  <si>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</si>
  <si>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</si>
  <si>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</si>
  <si>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</si>
  <si>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</si>
  <si>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</si>
  <si>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</si>
  <si>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</si>
  <si>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</si>
  <si>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</si>
  <si>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</si>
  <si>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</si>
  <si>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</si>
  <si>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</si>
  <si>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</si>
  <si>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</si>
  <si>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</si>
  <si>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</si>
  <si>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</si>
  <si>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</si>
  <si>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</si>
  <si>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</si>
  <si>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</si>
  <si>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</si>
  <si>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</si>
  <si>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</si>
  <si>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</si>
  <si>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</si>
  <si>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</si>
  <si>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</si>
  <si>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</si>
  <si>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</si>
  <si>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</si>
  <si>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</si>
  <si>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</si>
  <si>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</si>
  <si>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</si>
  <si>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</si>
  <si>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</si>
  <si>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</si>
  <si>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</si>
  <si>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</si>
  <si>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</si>
  <si>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</si>
  <si>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</si>
  <si>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</si>
  <si>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</si>
  <si>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</si>
  <si>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</si>
  <si>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</si>
  <si>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</si>
  <si>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</si>
  <si>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</si>
  <si>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</si>
  <si>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</si>
  <si>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</si>
  <si>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</si>
  <si>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</si>
  <si>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</si>
  <si>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</si>
  <si>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</si>
  <si>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</si>
  <si>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</si>
  <si>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</si>
  <si>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</si>
  <si>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</si>
  <si>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</si>
  <si>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</si>
  <si>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</si>
  <si>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</si>
  <si>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</si>
  <si>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</si>
  <si>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</si>
  <si>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</si>
  <si>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</si>
  <si>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</si>
  <si>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</si>
  <si>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</si>
  <si>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</si>
  <si>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</si>
  <si>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</si>
  <si>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</si>
  <si>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</si>
  <si>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</si>
  <si>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</si>
  <si>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</si>
  <si>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</si>
  <si>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</si>
  <si>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</si>
  <si>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</si>
  <si>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</si>
  <si>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</si>
  <si>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</si>
  <si>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</si>
  <si>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</si>
  <si>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</si>
  <si>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</si>
  <si>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</si>
  <si>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</si>
  <si>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</si>
  <si>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</si>
  <si>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</si>
  <si>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</si>
  <si>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</si>
  <si>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</si>
  <si>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</si>
  <si>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</si>
  <si>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</si>
  <si>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</si>
  <si>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</si>
  <si>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</si>
  <si>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</si>
  <si>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</si>
  <si>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</si>
  <si>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</si>
  <si>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</si>
  <si>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</si>
  <si>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</si>
  <si>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</si>
  <si>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</si>
  <si>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</si>
  <si>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</si>
  <si>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</si>
  <si>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</si>
  <si>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</si>
  <si>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</si>
  <si>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</si>
  <si>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</si>
  <si>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</si>
  <si>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</si>
  <si>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</si>
  <si>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</si>
  <si>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</si>
  <si>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</si>
  <si>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</si>
  <si>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</si>
  <si>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</si>
  <si>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</si>
  <si>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</si>
  <si>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</si>
  <si>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</si>
  <si>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</si>
  <si>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</si>
  <si>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</si>
  <si>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</si>
  <si>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</si>
  <si>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</si>
  <si>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</si>
  <si>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</si>
  <si>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</si>
  <si>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</si>
  <si>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</si>
  <si>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</si>
  <si>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</si>
  <si>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</si>
  <si>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</si>
  <si>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</si>
  <si>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</si>
  <si>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</si>
  <si>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</si>
  <si>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</si>
  <si>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</si>
  <si>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</si>
  <si>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</si>
  <si>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</si>
  <si>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</si>
  <si>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</si>
  <si>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</si>
  <si>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</si>
  <si>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</si>
  <si>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</si>
  <si>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</si>
  <si>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</si>
  <si>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</si>
  <si>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</si>
  <si>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</si>
  <si>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</si>
  <si>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</si>
  <si>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</si>
  <si>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</si>
  <si>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</si>
  <si>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</si>
  <si>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</si>
  <si>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</si>
  <si>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</si>
  <si>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</si>
  <si>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</si>
  <si>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</si>
  <si>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</si>
  <si>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</si>
  <si>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</si>
  <si>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</si>
  <si>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</si>
  <si>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</si>
  <si>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</si>
  <si>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</si>
  <si>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</si>
  <si>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</si>
  <si>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</si>
  <si>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</si>
  <si>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</si>
  <si>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</si>
  <si>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</si>
  <si>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</si>
  <si>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</si>
  <si>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</si>
  <si>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</si>
  <si>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</si>
  <si>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</si>
  <si>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</si>
  <si>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</si>
  <si>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</si>
  <si>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</si>
  <si>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</si>
  <si>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</si>
  <si>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</si>
  <si>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</si>
  <si>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</si>
  <si>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</si>
  <si>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</si>
  <si>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</si>
  <si>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</si>
  <si>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</si>
  <si>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</si>
  <si>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</si>
  <si>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</si>
  <si>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</si>
  <si>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</si>
  <si>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</si>
  <si>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</si>
  <si>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</si>
  <si>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</si>
  <si>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</si>
  <si>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</si>
  <si>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</si>
  <si>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</si>
  <si>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</si>
  <si>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</si>
  <si>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</si>
  <si>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</si>
  <si>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</si>
  <si>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</si>
  <si>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</si>
  <si>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</si>
  <si>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</si>
  <si>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</si>
  <si>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</si>
  <si>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</si>
  <si>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</si>
  <si>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</si>
  <si>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</si>
  <si>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</si>
  <si>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</si>
  <si>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</si>
  <si>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</si>
  <si>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</si>
  <si>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</si>
  <si>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</si>
  <si>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</si>
  <si>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</si>
  <si>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</si>
  <si>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</si>
  <si>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</si>
  <si>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</si>
  <si>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</si>
  <si>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</si>
  <si>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</si>
  <si>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</si>
  <si>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</si>
  <si>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</si>
  <si>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</si>
  <si>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</si>
  <si>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</si>
  <si>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</si>
  <si>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</si>
  <si>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</si>
  <si>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</si>
  <si>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</si>
  <si>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</si>
  <si>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</si>
  <si>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</si>
  <si>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</si>
  <si>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</si>
  <si>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</si>
  <si>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</si>
  <si>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</si>
  <si>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</si>
  <si>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</si>
  <si>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</si>
  <si>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</si>
  <si>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</si>
  <si>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</si>
  <si>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</si>
  <si>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</si>
  <si>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</si>
  <si>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</si>
  <si>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</si>
  <si>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</si>
  <si>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</si>
  <si>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</si>
  <si>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</si>
  <si>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</si>
  <si>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</si>
  <si>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</si>
  <si>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</si>
  <si>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</si>
  <si>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</si>
  <si>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</si>
  <si>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</si>
  <si>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</si>
  <si>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</si>
  <si>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</si>
  <si>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</si>
  <si>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</si>
  <si>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</si>
  <si>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</si>
  <si>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</si>
  <si>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</si>
  <si>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</si>
  <si>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</si>
  <si>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</si>
  <si>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</si>
  <si>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</si>
  <si>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</si>
  <si>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</si>
  <si>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</si>
  <si>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</si>
  <si>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</si>
  <si>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</si>
  <si>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</si>
  <si>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</si>
  <si>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</si>
  <si>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</si>
  <si>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</si>
  <si>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</si>
  <si>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</si>
  <si>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</si>
  <si>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</si>
  <si>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</si>
  <si>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</si>
  <si>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</si>
  <si>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</si>
  <si>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</si>
  <si>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</si>
  <si>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</si>
  <si>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</si>
  <si>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</si>
  <si>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</si>
  <si>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</si>
  <si>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</si>
  <si>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</si>
  <si>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</si>
  <si>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</si>
  <si>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</si>
  <si>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</si>
  <si>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</si>
  <si>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</si>
  <si>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</si>
  <si>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</si>
  <si>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</si>
  <si>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</si>
  <si>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</si>
  <si>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</si>
  <si>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</si>
  <si>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</si>
  <si>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</si>
  <si>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</si>
  <si>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</si>
  <si>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</si>
  <si>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</si>
  <si>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</si>
  <si>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</si>
  <si>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</si>
  <si>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</si>
  <si>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</si>
  <si>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</si>
  <si>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</si>
  <si>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</si>
  <si>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</si>
  <si>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</si>
  <si>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</si>
  <si>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</si>
  <si>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</si>
  <si>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</si>
  <si>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</si>
  <si>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</si>
  <si>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</si>
  <si>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</si>
  <si>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</si>
  <si>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</si>
  <si>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</si>
  <si>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</si>
  <si>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</si>
  <si>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</si>
  <si>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</si>
  <si>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</si>
  <si>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</si>
  <si>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</si>
  <si>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</si>
  <si>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</si>
  <si>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</si>
  <si>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</si>
  <si>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</si>
  <si>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</si>
  <si>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</si>
  <si>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</si>
  <si>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</si>
  <si>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</si>
  <si>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</si>
  <si>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</si>
  <si>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</si>
  <si>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</si>
  <si>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</si>
  <si>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</si>
  <si>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</si>
  <si>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</si>
  <si>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</si>
  <si>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</si>
  <si>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</si>
  <si>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</si>
  <si>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</si>
  <si>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</si>
  <si>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</si>
  <si>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</si>
  <si>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</si>
  <si>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</si>
  <si>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</si>
  <si>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</si>
  <si>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</si>
  <si>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</si>
  <si>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</si>
  <si>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</si>
  <si>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</si>
  <si>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</si>
  <si>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</si>
  <si>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</si>
  <si>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</si>
  <si>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</si>
  <si>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</si>
  <si>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</si>
  <si>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</si>
  <si>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</si>
  <si>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</si>
  <si>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</si>
  <si>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</si>
  <si>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</si>
  <si>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</si>
  <si>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</si>
  <si>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</si>
  <si>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</si>
  <si>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</si>
  <si>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</si>
  <si>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</si>
  <si>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</si>
  <si>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</si>
  <si>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</si>
  <si>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</si>
  <si>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</si>
  <si>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</si>
  <si>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</si>
  <si>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</si>
  <si>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</si>
  <si>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</si>
  <si>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</si>
  <si>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</si>
  <si>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</si>
  <si>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</si>
  <si>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</si>
  <si>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</si>
  <si>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</si>
  <si>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</si>
  <si>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</si>
  <si>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</si>
  <si>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</si>
  <si>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</si>
  <si>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</si>
  <si>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</si>
  <si>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</si>
  <si>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</si>
  <si>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</si>
  <si>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</si>
  <si>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</si>
  <si>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</si>
  <si>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</si>
  <si>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</si>
  <si>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</si>
  <si>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</si>
  <si>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</si>
  <si>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</si>
  <si>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</si>
  <si>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</si>
  <si>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</si>
  <si>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</si>
  <si>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</si>
  <si>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</si>
  <si>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</si>
  <si>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</si>
  <si>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</si>
  <si>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</si>
  <si>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</si>
  <si>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</si>
  <si>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</si>
  <si>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</si>
  <si>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</si>
  <si>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</si>
  <si>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</si>
  <si>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</si>
  <si>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</si>
  <si>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</si>
  <si>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</si>
  <si>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</si>
  <si>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</si>
  <si>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</si>
  <si>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</si>
  <si>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</si>
  <si>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</si>
  <si>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</si>
  <si>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</si>
  <si>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</si>
  <si>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</si>
  <si>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</si>
  <si>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</si>
  <si>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</si>
  <si>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</si>
  <si>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</si>
  <si>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</si>
  <si>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</si>
  <si>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</si>
  <si>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</si>
  <si>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</si>
  <si>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</si>
  <si>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</si>
  <si>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</si>
  <si>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</si>
  <si>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</si>
  <si>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</si>
  <si>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</si>
  <si>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</si>
  <si>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</si>
  <si>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</si>
  <si>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</si>
  <si>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</si>
  <si>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</si>
  <si>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</si>
  <si>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</si>
  <si>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</si>
  <si>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</si>
  <si>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</si>
  <si>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</si>
  <si>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</si>
  <si>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</si>
  <si>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</si>
  <si>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</si>
  <si>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</si>
  <si>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</si>
  <si>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</si>
  <si>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</si>
  <si>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</si>
  <si>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</si>
  <si>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</si>
  <si>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</si>
  <si>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</si>
  <si>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</si>
  <si>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</si>
  <si>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</si>
  <si>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</si>
  <si>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</si>
  <si>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</si>
  <si>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</si>
  <si>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</si>
  <si>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</si>
  <si>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</si>
  <si>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</si>
  <si>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</si>
  <si>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</si>
  <si>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</si>
  <si>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</si>
  <si>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</si>
  <si>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</si>
  <si>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</si>
  <si>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</si>
  <si>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</si>
  <si>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</si>
  <si>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</si>
  <si>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</si>
  <si>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</si>
  <si>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</si>
  <si>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</si>
  <si>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</si>
  <si>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</si>
  <si>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</si>
  <si>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</si>
  <si>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</si>
  <si>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</si>
  <si>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</si>
  <si>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</si>
  <si>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</si>
  <si>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</si>
  <si>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</si>
  <si>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</si>
  <si>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</si>
  <si>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</si>
  <si>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</si>
  <si>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</si>
  <si>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</si>
  <si>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</si>
  <si>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</si>
  <si>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</si>
  <si>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</si>
  <si>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</si>
  <si>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</si>
  <si>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</si>
  <si>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</si>
  <si>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</si>
  <si>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</si>
  <si>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</si>
  <si>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</si>
  <si>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</si>
  <si>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</si>
  <si>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</si>
  <si>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</si>
  <si>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</si>
  <si>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</si>
  <si>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</si>
  <si>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</si>
  <si>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</si>
  <si>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</si>
  <si>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</si>
  <si>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</si>
  <si>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</si>
  <si>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</si>
  <si>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</si>
  <si>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</si>
  <si>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</si>
  <si>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</si>
  <si>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</si>
  <si>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</si>
  <si>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</si>
  <si>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</si>
  <si>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</si>
  <si>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</si>
  <si>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</si>
  <si>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</si>
  <si>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</si>
  <si>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</si>
  <si>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</si>
  <si>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</si>
  <si>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</si>
  <si>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</si>
  <si>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</si>
  <si>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</si>
  <si>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</si>
  <si>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</si>
  <si>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</si>
  <si>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</si>
  <si>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</si>
  <si>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</si>
  <si>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</si>
  <si>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</si>
  <si>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</si>
  <si>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</si>
  <si>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</si>
  <si>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</si>
  <si>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</si>
  <si>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</si>
  <si>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</si>
  <si>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</si>
  <si>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</si>
  <si>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</si>
  <si>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</si>
  <si>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</si>
  <si>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</si>
  <si>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</si>
  <si>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</si>
  <si>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</si>
  <si>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</si>
  <si>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</si>
  <si>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</si>
  <si>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</si>
  <si>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</si>
  <si>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</si>
  <si>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</si>
  <si>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</si>
  <si>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</si>
  <si>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</si>
  <si>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</si>
  <si>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</si>
  <si>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</si>
  <si>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</si>
  <si>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</si>
  <si>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</si>
  <si>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</si>
  <si>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</si>
  <si>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</si>
  <si>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</si>
  <si>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</si>
  <si>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</si>
  <si>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</si>
  <si>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</si>
  <si>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</si>
  <si>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</si>
  <si>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</si>
  <si>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</si>
  <si>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</si>
  <si>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</si>
  <si>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</si>
  <si>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</si>
  <si>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</si>
  <si>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</si>
  <si>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</si>
  <si>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</si>
  <si>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</si>
  <si>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</si>
  <si>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</si>
  <si>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</si>
  <si>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</si>
  <si>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</si>
  <si>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</si>
  <si>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</si>
  <si>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</si>
  <si>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</si>
  <si>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</si>
  <si>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</si>
  <si>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</si>
  <si>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</si>
  <si>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</si>
  <si>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</si>
  <si>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</si>
  <si>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</si>
  <si>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</si>
  <si>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</si>
  <si>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</si>
  <si>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</si>
  <si>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</si>
  <si>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</si>
  <si>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</si>
  <si>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</si>
  <si>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</si>
  <si>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</si>
  <si>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</si>
  <si>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</si>
  <si>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</si>
  <si>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</si>
  <si>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</si>
  <si>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</si>
  <si>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</si>
  <si>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</si>
  <si>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</si>
  <si>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</si>
  <si>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</si>
  <si>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</si>
  <si>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</si>
  <si>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</si>
  <si>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</si>
  <si>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</si>
  <si>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</si>
  <si>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</si>
  <si>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</si>
  <si>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</si>
  <si>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</si>
  <si>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</si>
  <si>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</si>
  <si>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</si>
  <si>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</si>
  <si>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</si>
  <si>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</si>
  <si>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</si>
  <si>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</si>
  <si>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</si>
  <si>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</si>
  <si>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</si>
  <si>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</si>
  <si>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</si>
  <si>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</si>
  <si>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</si>
  <si>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</si>
  <si>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</si>
  <si>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</si>
  <si>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</si>
  <si>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</si>
  <si>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</si>
  <si>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</si>
  <si>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</si>
  <si>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</si>
  <si>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</si>
  <si>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</si>
  <si>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</si>
  <si>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</si>
  <si>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</si>
  <si>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</si>
  <si>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</si>
  <si>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</si>
  <si>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</si>
  <si>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</si>
  <si>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</si>
  <si>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</si>
  <si>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</si>
  <si>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</si>
  <si>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</si>
  <si>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</si>
  <si>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</si>
  <si>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</si>
  <si>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</si>
  <si>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</si>
  <si>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</si>
  <si>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</si>
  <si>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</si>
  <si>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</si>
  <si>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</si>
  <si>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</si>
  <si>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</si>
  <si>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</si>
  <si>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</si>
  <si>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</si>
  <si>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</si>
  <si>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</si>
  <si>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</si>
  <si>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</si>
  <si>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</si>
  <si>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</si>
  <si>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</si>
  <si>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</si>
  <si>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</si>
  <si>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</si>
  <si>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</si>
  <si>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</si>
  <si>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</si>
  <si>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</si>
  <si>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</si>
  <si>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</si>
  <si>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</si>
  <si>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</si>
  <si>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</si>
  <si>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</si>
  <si>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</si>
  <si>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</si>
  <si>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</si>
  <si>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</si>
  <si>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</si>
  <si>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</si>
  <si>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</si>
  <si>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</si>
  <si>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</si>
  <si>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</si>
  <si>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</si>
  <si>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</si>
  <si>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</si>
  <si>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</si>
  <si>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</si>
  <si>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</si>
  <si>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</si>
  <si>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</si>
  <si>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</si>
  <si>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</si>
  <si>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</si>
  <si>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</si>
  <si>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</si>
  <si>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</si>
  <si>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</si>
  <si>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</si>
  <si>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</si>
  <si>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</si>
  <si>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</si>
  <si>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</si>
  <si>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</si>
  <si>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</si>
  <si>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</si>
  <si>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</si>
  <si>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</si>
  <si>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</si>
  <si>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</si>
  <si>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</si>
  <si>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</si>
  <si>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</si>
  <si>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</si>
  <si>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</si>
  <si>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</si>
  <si>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</si>
  <si>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</si>
  <si>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</si>
  <si>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</si>
  <si>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</si>
  <si>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</si>
  <si>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</si>
  <si>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</si>
  <si>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</si>
  <si>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</si>
  <si>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</si>
  <si>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</si>
  <si>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</si>
  <si>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</si>
  <si>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</si>
  <si>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</si>
  <si>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</si>
  <si>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</si>
  <si>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</si>
  <si>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</si>
  <si>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</si>
  <si>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</si>
  <si>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</si>
  <si>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</si>
  <si>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</si>
  <si>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</si>
  <si>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</si>
  <si>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</si>
  <si>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</si>
  <si>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</si>
  <si>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</si>
  <si>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</si>
  <si>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</si>
  <si>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</si>
  <si>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</si>
  <si>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</si>
  <si>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</si>
  <si>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</si>
  <si>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</si>
  <si>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</si>
  <si>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</si>
  <si>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</si>
  <si>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</si>
  <si>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</si>
  <si>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</si>
  <si>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</si>
  <si>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</si>
  <si>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</si>
  <si>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</si>
  <si>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</si>
  <si>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</si>
  <si>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</si>
  <si>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</si>
  <si>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</si>
  <si>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</si>
  <si>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</si>
  <si>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</si>
  <si>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</si>
  <si>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</si>
  <si>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</si>
  <si>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</si>
  <si>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</si>
  <si>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</si>
  <si>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</si>
  <si>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</si>
  <si>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</si>
  <si>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</si>
  <si>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</si>
  <si>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</si>
  <si>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</si>
  <si>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</si>
  <si>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</si>
  <si>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</si>
  <si>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</si>
  <si>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</si>
  <si>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</si>
  <si>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</si>
  <si>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</si>
  <si>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</si>
  <si>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</si>
  <si>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</si>
  <si>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</si>
  <si>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</si>
  <si>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</si>
  <si>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</si>
  <si>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</si>
  <si>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</si>
  <si>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</si>
  <si>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</si>
  <si>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</si>
  <si>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</si>
  <si>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</si>
  <si>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</si>
  <si>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</si>
  <si>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</si>
  <si>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</si>
  <si>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</si>
  <si>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</si>
  <si>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</si>
  <si>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</si>
  <si>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</si>
  <si>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</si>
  <si>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</si>
  <si>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</si>
  <si>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</si>
  <si>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</si>
  <si>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</si>
  <si>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</si>
  <si>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</si>
  <si>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</si>
  <si>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</si>
  <si>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</si>
  <si>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</si>
  <si>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</si>
  <si>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</si>
  <si>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</si>
  <si>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</si>
  <si>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</si>
  <si>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</si>
  <si>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</si>
  <si>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</si>
  <si>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</si>
  <si>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</si>
  <si>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</si>
  <si>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</si>
  <si>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</si>
  <si>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</si>
  <si>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</si>
  <si>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</si>
  <si>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</si>
  <si>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</si>
  <si>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</si>
  <si>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</si>
  <si>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</si>
  <si>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</si>
  <si>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</si>
  <si>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</si>
  <si>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</si>
  <si>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</si>
  <si>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</si>
  <si>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</si>
  <si>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</si>
  <si>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</si>
  <si>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</si>
  <si>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</si>
  <si>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</si>
  <si>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</si>
  <si>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</si>
  <si>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</si>
  <si>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</si>
  <si>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</si>
  <si>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</si>
  <si>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</si>
  <si>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</si>
  <si>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</si>
  <si>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</si>
  <si>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</si>
  <si>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</si>
  <si>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</si>
  <si>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</si>
  <si>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</si>
  <si>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</si>
  <si>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</si>
  <si>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</si>
  <si>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</si>
  <si>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</si>
  <si>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</si>
  <si>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</si>
  <si>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</si>
  <si>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</si>
  <si>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</si>
  <si>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</si>
  <si>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</si>
  <si>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</si>
  <si>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</si>
  <si>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</si>
  <si>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</si>
  <si>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</si>
  <si>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</si>
  <si>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</si>
  <si>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</si>
  <si>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</si>
  <si>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</si>
  <si>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</si>
  <si>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</si>
  <si>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</si>
  <si>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</si>
  <si>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</si>
  <si>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</si>
  <si>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</si>
  <si>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</si>
  <si>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</si>
  <si>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</si>
  <si>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</si>
  <si>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</si>
  <si>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</si>
  <si>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</si>
  <si>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</si>
  <si>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</si>
  <si>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</si>
  <si>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</si>
  <si>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</si>
  <si>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</si>
  <si>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</si>
  <si>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</si>
  <si>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</si>
  <si>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</si>
  <si>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</si>
  <si>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</si>
  <si>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</si>
  <si>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</si>
  <si>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</si>
  <si>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</si>
  <si>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</si>
  <si>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</si>
  <si>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</si>
  <si>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</si>
  <si>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</si>
  <si>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</si>
  <si>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</si>
  <si>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</si>
  <si>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</si>
  <si>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</si>
  <si>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</si>
  <si>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</si>
  <si>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</si>
  <si>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</si>
  <si>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</si>
  <si>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</si>
  <si>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</si>
  <si>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</si>
  <si>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</si>
  <si>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</si>
  <si>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</si>
  <si>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</si>
  <si>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</si>
  <si>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</si>
  <si>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</si>
  <si>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</si>
  <si>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</si>
  <si>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</si>
  <si>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</si>
  <si>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</si>
  <si>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</si>
  <si>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</si>
  <si>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</si>
  <si>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</si>
  <si>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</si>
  <si>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</si>
  <si>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</si>
  <si>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</si>
  <si>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</si>
  <si>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</si>
  <si>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</si>
  <si>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</si>
  <si>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</si>
  <si>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</si>
  <si>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</si>
  <si>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</si>
  <si>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</si>
  <si>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</si>
  <si>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</si>
  <si>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</si>
  <si>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</si>
  <si>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</si>
  <si>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</si>
  <si>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</si>
  <si>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</si>
  <si>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</si>
  <si>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</si>
  <si>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</si>
  <si>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</si>
  <si>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</si>
  <si>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</si>
  <si>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</si>
  <si>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</si>
  <si>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</si>
  <si>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</si>
  <si>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</si>
  <si>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</si>
  <si>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</si>
  <si>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</si>
  <si>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</si>
  <si>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</si>
  <si>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</si>
  <si>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</si>
  <si>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</si>
  <si>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</si>
  <si>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</si>
  <si>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</si>
  <si>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</si>
  <si>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</si>
  <si>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</si>
  <si>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</si>
  <si>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</si>
  <si>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</si>
  <si>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</si>
  <si>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</si>
  <si>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</si>
  <si>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</si>
  <si>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</si>
  <si>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</si>
  <si>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</si>
  <si>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</si>
  <si>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</si>
  <si>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</si>
  <si>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</si>
  <si>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</si>
  <si>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</si>
  <si>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</si>
  <si>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</si>
  <si>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</si>
  <si>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</si>
  <si>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</si>
  <si>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</si>
  <si>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</si>
  <si>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</si>
  <si>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</si>
  <si>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</si>
  <si>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</si>
  <si>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</si>
  <si>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</si>
  <si>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</si>
  <si>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</si>
  <si>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</si>
  <si>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</si>
  <si>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</si>
  <si>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</si>
  <si>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</si>
  <si>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</si>
  <si>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</si>
  <si>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</si>
  <si>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</si>
  <si>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</si>
  <si>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</si>
  <si>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</si>
  <si>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</si>
  <si>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</si>
  <si>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</si>
  <si>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</si>
  <si>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</si>
  <si>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</si>
  <si>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</si>
  <si>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</si>
  <si>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</si>
  <si>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</si>
  <si>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</si>
  <si>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</si>
  <si>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</si>
  <si>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</si>
  <si>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</si>
  <si>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</si>
  <si>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</si>
  <si>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</si>
  <si>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</si>
  <si>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</si>
  <si>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</si>
  <si>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</si>
  <si>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</si>
  <si>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</si>
  <si>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</si>
  <si>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</si>
  <si>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</si>
  <si>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</si>
  <si>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</si>
  <si>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</si>
  <si>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</si>
  <si>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</si>
  <si>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</si>
  <si>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</si>
  <si>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</si>
  <si>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</si>
  <si>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</si>
  <si>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</si>
  <si>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</si>
  <si>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</si>
  <si>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</si>
  <si>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</si>
  <si>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</si>
  <si>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</si>
  <si>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</si>
  <si>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</si>
  <si>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</si>
  <si>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</si>
  <si>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</si>
  <si>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</si>
  <si>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</si>
  <si>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</si>
  <si>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</si>
  <si>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</si>
  <si>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</si>
  <si>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</si>
  <si>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</si>
  <si>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</si>
  <si>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</si>
  <si>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</si>
  <si>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</si>
  <si>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</si>
  <si>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</si>
  <si>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</si>
  <si>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</si>
  <si>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</si>
  <si>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</si>
  <si>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</si>
  <si>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</si>
  <si>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</si>
  <si>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</si>
  <si>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</si>
  <si>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</si>
  <si>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</si>
  <si>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</si>
  <si>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</si>
  <si>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</si>
  <si>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</si>
  <si>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</si>
  <si>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</si>
  <si>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</si>
  <si>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</si>
  <si>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</si>
  <si>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</si>
  <si>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</si>
  <si>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</si>
  <si>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</si>
  <si>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</si>
  <si>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</si>
  <si>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</si>
  <si>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</si>
  <si>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</si>
  <si>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</si>
  <si>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</si>
  <si>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</si>
  <si>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</si>
  <si>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</si>
  <si>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</si>
  <si>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</si>
  <si>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</si>
  <si>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</si>
  <si>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</si>
  <si>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</si>
  <si>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</si>
  <si>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</si>
  <si>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</si>
  <si>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</si>
  <si>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</si>
  <si>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</si>
  <si>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</si>
  <si>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</si>
  <si>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</si>
  <si>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</si>
  <si>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</si>
  <si>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</si>
  <si>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</si>
  <si>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</si>
  <si>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</si>
  <si>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</si>
  <si>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</si>
  <si>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</si>
  <si>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</si>
  <si>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</si>
  <si>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</si>
  <si>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</si>
  <si>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</si>
  <si>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</si>
  <si>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</si>
  <si>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</si>
  <si>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</si>
  <si>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</si>
  <si>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</si>
  <si>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</si>
  <si>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</si>
  <si>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</si>
  <si>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</si>
  <si>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</si>
  <si>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</si>
  <si>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</si>
  <si>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</si>
  <si>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</si>
  <si>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</si>
  <si>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</si>
  <si>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</si>
  <si>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</si>
  <si>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</si>
  <si>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</si>
  <si>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</si>
  <si>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</si>
  <si>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</si>
  <si>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</si>
  <si>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</si>
  <si>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</si>
  <si>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</si>
  <si>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</si>
  <si>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</si>
  <si>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</si>
  <si>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</si>
  <si>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</si>
  <si>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</si>
  <si>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</si>
  <si>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</si>
  <si>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</si>
  <si>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</si>
  <si>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</si>
  <si>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</si>
  <si>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</si>
  <si>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</si>
  <si>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</si>
  <si>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</si>
  <si>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</si>
  <si>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</si>
  <si>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</si>
  <si>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</si>
  <si>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</si>
  <si>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</si>
  <si>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</si>
  <si>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</si>
  <si>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</si>
  <si>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</si>
  <si>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</si>
  <si>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</si>
  <si>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</si>
  <si>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</si>
  <si>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</si>
  <si>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</si>
  <si>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</si>
  <si>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</si>
  <si>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</si>
  <si>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</si>
  <si>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</si>
  <si>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</si>
  <si>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</si>
  <si>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</si>
  <si>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</si>
  <si>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</si>
  <si>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</si>
  <si>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</si>
  <si>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</si>
  <si>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</si>
  <si>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</si>
  <si>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</si>
  <si>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</si>
  <si>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</si>
  <si>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</si>
  <si>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</si>
  <si>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</si>
  <si>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</si>
  <si>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</si>
  <si>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</si>
  <si>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</si>
  <si>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</si>
  <si>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</si>
  <si>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</si>
  <si>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</si>
  <si>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</si>
  <si>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</si>
  <si>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</si>
  <si>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</si>
  <si>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</si>
  <si>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</si>
  <si>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</si>
  <si>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</si>
  <si>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</si>
  <si>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</si>
  <si>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</si>
  <si>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</si>
  <si>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</si>
  <si>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</si>
  <si>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</si>
  <si>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</si>
  <si>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</si>
  <si>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</si>
  <si>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</si>
  <si>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</si>
  <si>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</si>
  <si>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</si>
  <si>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</si>
  <si>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</si>
  <si>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</si>
  <si>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</si>
  <si>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</si>
  <si>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</si>
  <si>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</si>
  <si>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</si>
  <si>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</si>
  <si>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</si>
  <si>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</si>
  <si>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</si>
  <si>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</si>
  <si>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</si>
  <si>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</si>
  <si>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</si>
  <si>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</si>
  <si>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</si>
  <si>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</si>
  <si>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</si>
  <si>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</si>
  <si>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</si>
  <si>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</si>
  <si>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</si>
  <si>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</si>
  <si>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</si>
  <si>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</si>
  <si>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</si>
  <si>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</si>
  <si>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</si>
  <si>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</si>
  <si>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</si>
  <si>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</si>
  <si>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</si>
  <si>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</si>
  <si>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</si>
  <si>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</si>
  <si>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</si>
  <si>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</si>
  <si>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</si>
  <si>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</si>
  <si>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</si>
  <si>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</si>
  <si>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</si>
  <si>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</si>
  <si>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</si>
  <si>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</si>
  <si>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</si>
  <si>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</si>
  <si>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</si>
  <si>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</si>
  <si>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</si>
  <si>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</si>
  <si>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</si>
  <si>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</si>
  <si>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</si>
  <si>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</si>
  <si>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</si>
  <si>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</si>
  <si>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</si>
  <si>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</si>
  <si>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</si>
  <si>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</si>
  <si>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</si>
  <si>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</si>
  <si>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</si>
  <si>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</si>
  <si>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</si>
  <si>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</si>
  <si>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</si>
  <si>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</si>
  <si>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</si>
  <si>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</si>
  <si>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</si>
  <si>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</si>
  <si>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</si>
  <si>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</si>
  <si>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</si>
  <si>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</si>
  <si>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</si>
  <si>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</si>
  <si>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</si>
  <si>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</si>
  <si>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</si>
  <si>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</si>
  <si>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</si>
  <si>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</si>
  <si>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</si>
  <si>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</si>
  <si>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</si>
  <si>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</si>
  <si>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</si>
  <si>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</si>
  <si>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</si>
  <si>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</si>
  <si>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</si>
  <si>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</si>
  <si>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</si>
  <si>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</si>
  <si>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</si>
  <si>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</si>
  <si>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</si>
  <si>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</si>
  <si>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</si>
  <si>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</si>
  <si>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</si>
  <si>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</si>
  <si>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</si>
  <si>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</si>
  <si>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</si>
  <si>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</si>
  <si>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</si>
  <si>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</si>
  <si>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</si>
  <si>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</si>
  <si>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</si>
  <si>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</si>
  <si>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</si>
  <si>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</si>
  <si>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</si>
  <si>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</si>
  <si>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</si>
  <si>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</si>
  <si>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</si>
  <si>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</si>
  <si>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</si>
  <si>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</si>
  <si>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</si>
  <si>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</si>
  <si>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</si>
  <si>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</si>
  <si>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</si>
  <si>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</si>
  <si>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</si>
  <si>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</si>
  <si>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</si>
  <si>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</si>
  <si>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</si>
  <si>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</si>
  <si>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</si>
  <si>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</si>
  <si>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</si>
  <si>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</si>
  <si>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</si>
  <si>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</si>
  <si>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</si>
  <si>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</si>
  <si>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</si>
  <si>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</si>
  <si>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</si>
  <si>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</si>
  <si>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</si>
  <si>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</si>
  <si>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</si>
  <si>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</si>
  <si>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</si>
  <si>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</si>
  <si>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</si>
  <si>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</si>
  <si>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</si>
  <si>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</si>
  <si>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</si>
  <si>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</si>
  <si>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</si>
  <si>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</si>
  <si>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</si>
  <si>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</si>
  <si>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</si>
  <si>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</si>
  <si>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</si>
  <si>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</si>
  <si>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</si>
  <si>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</si>
  <si>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</si>
  <si>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</si>
  <si>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</si>
  <si>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</si>
  <si>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</si>
  <si>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</si>
  <si>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</si>
  <si>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</si>
  <si>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</si>
  <si>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</si>
  <si>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</si>
  <si>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</si>
  <si>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</si>
  <si>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</si>
  <si>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</si>
  <si>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</si>
  <si>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</si>
  <si>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</si>
  <si>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</si>
  <si>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</si>
  <si>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</si>
  <si>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</si>
  <si>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</si>
  <si>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</si>
  <si>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</si>
  <si>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</si>
  <si>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</si>
  <si>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</si>
  <si>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</si>
  <si>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</si>
  <si>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</si>
  <si>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</si>
  <si>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</si>
  <si>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</si>
  <si>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</si>
  <si>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</si>
  <si>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</si>
  <si>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</si>
  <si>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</si>
  <si>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</si>
  <si>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</si>
  <si>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</si>
  <si>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</si>
  <si>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</si>
  <si>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</si>
  <si>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</si>
  <si>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</si>
  <si>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</si>
  <si>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</si>
  <si>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</si>
  <si>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</si>
  <si>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</si>
  <si>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</si>
  <si>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</si>
  <si>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</si>
  <si>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</si>
  <si>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</si>
  <si>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</si>
  <si>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</si>
  <si>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</si>
  <si>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</si>
  <si>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</si>
  <si>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</si>
  <si>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</si>
  <si>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</si>
  <si>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</si>
  <si>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</si>
  <si>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</si>
  <si>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</si>
  <si>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</si>
  <si>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</si>
  <si>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</si>
  <si>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</si>
  <si>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</si>
  <si>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</si>
  <si>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</si>
  <si>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</si>
  <si>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</si>
  <si>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</si>
  <si>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</si>
  <si>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</si>
  <si>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</si>
  <si>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</si>
  <si>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</si>
  <si>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</si>
  <si>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</si>
  <si>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</si>
  <si>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</si>
  <si>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</si>
  <si>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</si>
  <si>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</si>
  <si>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</si>
  <si>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</si>
  <si>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</si>
  <si>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</si>
  <si>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</si>
  <si>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</si>
  <si>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</si>
  <si>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</si>
  <si>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</si>
  <si>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</si>
  <si>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</si>
  <si>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</si>
  <si>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</si>
  <si>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</si>
  <si>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</si>
  <si>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</si>
  <si>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</si>
  <si>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</si>
  <si>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</si>
  <si>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</si>
  <si>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</si>
  <si>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</si>
  <si>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</si>
  <si>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</si>
  <si>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</si>
  <si>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</si>
  <si>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</si>
  <si>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</si>
  <si>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</si>
  <si>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</si>
  <si>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</si>
  <si>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</si>
  <si>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</si>
  <si>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</si>
  <si>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</si>
  <si>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</si>
  <si>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</si>
  <si>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</si>
  <si>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</si>
  <si>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</si>
  <si>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</si>
  <si>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</si>
  <si>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</si>
  <si>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</si>
  <si>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</si>
  <si>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</si>
  <si>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</si>
  <si>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</si>
  <si>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</si>
  <si>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</si>
  <si>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</si>
  <si>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</si>
  <si>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</si>
  <si>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</si>
  <si>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</si>
  <si>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</si>
  <si>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</si>
  <si>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</si>
  <si>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</si>
  <si>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</si>
  <si>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</si>
  <si>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</si>
  <si>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</si>
  <si>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</si>
  <si>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</si>
  <si>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</si>
  <si>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</si>
  <si>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</si>
  <si>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</si>
  <si>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</si>
  <si>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</si>
  <si>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</si>
  <si>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</si>
  <si>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</si>
  <si>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</si>
  <si>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</si>
  <si>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</si>
  <si>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</si>
  <si>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</si>
  <si>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</si>
  <si>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</si>
  <si>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</si>
  <si>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</si>
  <si>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</si>
  <si>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</si>
  <si>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</si>
  <si>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</si>
  <si>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</si>
  <si>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</si>
  <si>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</si>
  <si>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</si>
  <si>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</si>
  <si>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</si>
  <si>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</si>
  <si>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</si>
  <si>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</si>
  <si>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</si>
  <si>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</si>
  <si>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</si>
  <si>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</si>
  <si>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</si>
  <si>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</si>
  <si>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</si>
  <si>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</si>
  <si>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</si>
  <si>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</si>
  <si>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</si>
  <si>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</si>
  <si>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</si>
  <si>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</si>
  <si>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</si>
  <si>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</si>
  <si>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</si>
  <si>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</si>
  <si>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</si>
  <si>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</si>
  <si>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</si>
  <si>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</si>
  <si>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</si>
  <si>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</si>
  <si>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</si>
  <si>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</si>
  <si>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</si>
  <si>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</si>
  <si>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</si>
  <si>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</si>
  <si>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</si>
  <si>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</si>
  <si>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</si>
  <si>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</si>
  <si>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</si>
  <si>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</si>
  <si>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</si>
  <si>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</si>
  <si>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</si>
  <si>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</si>
  <si>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</si>
  <si>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</si>
  <si>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</si>
  <si>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</si>
  <si>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</si>
  <si>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</si>
  <si>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</si>
  <si>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</si>
  <si>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</si>
  <si>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</si>
  <si>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</si>
  <si>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</si>
  <si>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</si>
  <si>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</si>
  <si>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</si>
  <si>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</si>
  <si>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</si>
  <si>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</si>
  <si>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</si>
  <si>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</si>
  <si>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</si>
  <si>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</si>
  <si>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</si>
  <si>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</si>
  <si>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</si>
  <si>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</si>
  <si>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</si>
  <si>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</si>
  <si>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</si>
  <si>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</si>
  <si>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</si>
  <si>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</si>
  <si>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</si>
  <si>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</si>
  <si>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</si>
  <si>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</si>
  <si>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</si>
  <si>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</si>
  <si>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</si>
  <si>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</si>
  <si>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</si>
  <si>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</si>
  <si>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</si>
  <si>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</si>
  <si>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</si>
  <si>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</si>
  <si>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</si>
  <si>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</si>
  <si>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</si>
  <si>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</si>
  <si>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</si>
  <si>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</si>
  <si>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</si>
  <si>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</si>
  <si>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</si>
  <si>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</si>
  <si>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</si>
  <si>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</si>
  <si>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</si>
  <si>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</si>
  <si>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</si>
  <si>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</si>
  <si>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</si>
  <si>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</si>
  <si>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</si>
  <si>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</si>
  <si>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</si>
  <si>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</si>
  <si>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</si>
  <si>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</si>
  <si>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</si>
  <si>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</si>
  <si>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</si>
  <si>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</si>
  <si>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</si>
  <si>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</si>
  <si>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</si>
  <si>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</si>
  <si>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</si>
  <si>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</si>
  <si>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</si>
  <si>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</si>
  <si>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</si>
  <si>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</si>
  <si>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</si>
  <si>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</si>
  <si>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</si>
  <si>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</si>
  <si>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</si>
  <si>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</si>
  <si>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</si>
  <si>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</si>
  <si>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</si>
  <si>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</si>
  <si>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</si>
  <si>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</si>
  <si>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</si>
  <si>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</si>
  <si>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</si>
  <si>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</si>
  <si>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</si>
  <si>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</si>
  <si>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</si>
  <si>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</si>
  <si>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</si>
  <si>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</si>
  <si>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</si>
  <si>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</si>
  <si>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</si>
  <si>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</si>
  <si>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</si>
  <si>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</si>
  <si>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</si>
  <si>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</si>
  <si>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</si>
  <si>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</si>
  <si>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</si>
  <si>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</si>
  <si>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</si>
  <si>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</si>
  <si>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</si>
  <si>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</si>
  <si>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</si>
  <si>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</si>
  <si>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</si>
  <si>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</si>
  <si>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</si>
  <si>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</si>
  <si>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</si>
  <si>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</si>
  <si>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</si>
  <si>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</si>
  <si>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</si>
  <si>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</si>
  <si>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</si>
  <si>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</si>
  <si>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</si>
  <si>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</si>
  <si>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</si>
  <si>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</si>
  <si>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</si>
  <si>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</si>
  <si>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</si>
  <si>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</si>
  <si>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</si>
  <si>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</si>
  <si>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</si>
  <si>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</si>
  <si>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</si>
  <si>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</si>
  <si>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</si>
  <si>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</si>
  <si>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</si>
  <si>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</si>
  <si>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</si>
  <si>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</si>
  <si>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</si>
  <si>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</si>
  <si>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</si>
  <si>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</si>
  <si>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</si>
  <si>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</si>
  <si>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</si>
  <si>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</si>
  <si>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</si>
  <si>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</si>
  <si>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</si>
  <si>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</si>
  <si>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</si>
  <si>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</si>
  <si>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</si>
  <si>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</si>
  <si>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</si>
  <si>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</si>
  <si>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</si>
  <si>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</si>
  <si>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</si>
  <si>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</si>
  <si>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</si>
  <si>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</si>
  <si>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</si>
  <si>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</si>
  <si>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</si>
  <si>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</si>
  <si>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</si>
  <si>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</si>
  <si>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</si>
  <si>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</si>
  <si>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</si>
  <si>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</si>
  <si>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</si>
  <si>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</si>
  <si>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</si>
  <si>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</si>
  <si>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</si>
  <si>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</si>
  <si>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</si>
  <si>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</si>
  <si>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</si>
  <si>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</si>
  <si>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</si>
  <si>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</si>
  <si>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</si>
  <si>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</si>
  <si>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</si>
  <si>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</si>
  <si>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</si>
  <si>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</si>
  <si>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</si>
  <si>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</si>
  <si>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</si>
  <si>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</si>
  <si>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</si>
  <si>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</si>
  <si>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</si>
  <si>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</si>
  <si>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</si>
  <si>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</si>
  <si>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</si>
  <si>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</si>
  <si>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</si>
  <si>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</si>
  <si>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</si>
  <si>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</si>
  <si>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</si>
  <si>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</si>
  <si>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</si>
  <si>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</si>
  <si>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</si>
  <si>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</si>
  <si>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</si>
  <si>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</si>
  <si>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</si>
  <si>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</si>
  <si>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</si>
  <si>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</si>
  <si>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</si>
  <si>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</si>
  <si>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</si>
  <si>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</si>
  <si>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</si>
  <si>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</si>
  <si>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</si>
  <si>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</si>
  <si>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</si>
  <si>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</si>
  <si>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</si>
  <si>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</si>
  <si>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</si>
  <si>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</si>
  <si>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</si>
  <si>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</si>
  <si>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</si>
  <si>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</si>
  <si>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</si>
  <si>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</si>
  <si>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</si>
  <si>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</si>
  <si>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</si>
  <si>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</si>
  <si>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</si>
  <si>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</si>
  <si>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</si>
  <si>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</si>
  <si>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</si>
  <si>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</si>
  <si>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</si>
  <si>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</si>
  <si>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</si>
  <si>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</si>
  <si>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</si>
  <si>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</si>
  <si>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</si>
  <si>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</si>
  <si>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</si>
  <si>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</si>
  <si>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</si>
  <si>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</si>
  <si>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</si>
  <si>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</si>
  <si>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</si>
  <si>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</si>
  <si>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</si>
  <si>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</si>
  <si>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</si>
  <si>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</si>
  <si>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</si>
  <si>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</si>
  <si>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</si>
  <si>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</si>
  <si>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</si>
  <si>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</si>
  <si>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</si>
  <si>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</si>
  <si>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</si>
  <si>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</si>
  <si>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</si>
  <si>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</si>
  <si>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</si>
  <si>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</si>
  <si>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</si>
  <si>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</si>
  <si>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</si>
  <si>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</si>
  <si>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</si>
  <si>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</si>
  <si>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</si>
  <si>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</si>
  <si>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</si>
  <si>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</si>
  <si>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</si>
  <si>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</si>
  <si>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</si>
  <si>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</si>
  <si>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</si>
  <si>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</si>
  <si>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</si>
  <si>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</si>
  <si>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</si>
  <si>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</si>
  <si>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</si>
  <si>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</si>
  <si>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</si>
  <si>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</si>
  <si>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</si>
  <si>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</si>
  <si>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</si>
  <si>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</si>
  <si>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</si>
  <si>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</si>
  <si>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</si>
  <si>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</si>
  <si>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</si>
  <si>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</si>
  <si>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</si>
  <si>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</si>
  <si>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</si>
  <si>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</si>
  <si>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</si>
  <si>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</si>
  <si>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</si>
  <si>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</si>
  <si>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</si>
  <si>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</si>
  <si>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</si>
  <si>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</si>
  <si>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</si>
  <si>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</si>
  <si>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</si>
  <si>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</si>
  <si>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</si>
  <si>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</si>
  <si>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</si>
  <si>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</si>
  <si>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</si>
  <si>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</si>
  <si>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</si>
  <si>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</si>
  <si>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</si>
  <si>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</si>
  <si>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</si>
  <si>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</si>
  <si>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</si>
  <si>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</si>
  <si>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</si>
  <si>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</si>
  <si>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</si>
  <si>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</si>
  <si>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</si>
  <si>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</si>
  <si>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</si>
  <si>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</si>
  <si>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</si>
  <si>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</si>
  <si>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</si>
  <si>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</si>
  <si>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</si>
  <si>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</si>
  <si>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</si>
  <si>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</si>
  <si>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</si>
  <si>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</si>
  <si>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</si>
  <si>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</si>
  <si>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</si>
  <si>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</si>
  <si>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</si>
  <si>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</si>
  <si>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</si>
  <si>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</si>
  <si>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</si>
  <si>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</si>
  <si>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</si>
  <si>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</si>
  <si>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</si>
  <si>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</si>
  <si>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</si>
  <si>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</si>
  <si>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</si>
  <si>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</si>
  <si>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</si>
  <si>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</si>
  <si>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</si>
  <si>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</si>
  <si>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</si>
  <si>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</si>
  <si>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</si>
  <si>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</si>
  <si>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</si>
  <si>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</si>
  <si>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</si>
  <si>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</si>
  <si>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</si>
  <si>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</si>
  <si>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</si>
  <si>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</si>
  <si>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</si>
  <si>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</si>
  <si>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</si>
  <si>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</si>
  <si>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</si>
  <si>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</si>
  <si>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</si>
  <si>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</si>
  <si>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</si>
  <si>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</si>
  <si>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</si>
  <si>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</si>
  <si>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</si>
  <si>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</si>
  <si>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</si>
  <si>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</si>
  <si>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</si>
  <si>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</si>
  <si>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</si>
  <si>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</si>
  <si>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</si>
  <si>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</si>
  <si>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</si>
  <si>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</si>
  <si>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</si>
  <si>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</si>
  <si>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</si>
  <si>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</si>
  <si>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</si>
  <si>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</si>
  <si>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</si>
  <si>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</si>
  <si>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</si>
  <si>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</si>
  <si>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</si>
  <si>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</si>
  <si>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</si>
  <si>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</si>
  <si>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</si>
  <si>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</si>
  <si>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</si>
  <si>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</si>
  <si>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</si>
  <si>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</si>
  <si>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</si>
  <si>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</si>
  <si>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</si>
  <si>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</si>
  <si>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</si>
  <si>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</si>
  <si>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</si>
  <si>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</si>
  <si>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</si>
  <si>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</si>
  <si>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</si>
  <si>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</si>
  <si>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</si>
  <si>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</si>
  <si>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</si>
  <si>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</si>
  <si>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</si>
  <si>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</si>
  <si>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</si>
  <si>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</si>
  <si>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</si>
  <si>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</si>
  <si>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</si>
  <si>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</si>
  <si>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</si>
  <si>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</si>
  <si>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</si>
  <si>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</si>
  <si>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</si>
  <si>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</si>
  <si>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</si>
  <si>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</si>
  <si>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</si>
  <si>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</si>
  <si>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</si>
  <si>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</si>
  <si>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</si>
  <si>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</si>
  <si>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</si>
  <si>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</si>
  <si>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</si>
  <si>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</si>
  <si>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</si>
  <si>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</si>
  <si>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</si>
  <si>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</si>
  <si>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</si>
  <si>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</si>
  <si>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</si>
  <si>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</si>
  <si>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</si>
  <si>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</si>
  <si>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</si>
  <si>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</si>
  <si>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</si>
  <si>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</si>
  <si>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</si>
  <si>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</si>
  <si>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</si>
  <si>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</si>
  <si>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</si>
  <si>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</si>
  <si>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</si>
  <si>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</si>
  <si>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</si>
  <si>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</si>
  <si>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</si>
  <si>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</si>
  <si>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</si>
  <si>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</si>
  <si>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</si>
  <si>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</si>
  <si>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</si>
  <si>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</si>
  <si>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</si>
  <si>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</si>
  <si>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</si>
  <si>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</si>
  <si>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</si>
  <si>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</si>
  <si>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</si>
  <si>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</si>
  <si>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</si>
  <si>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</si>
  <si>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</si>
  <si>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</si>
  <si>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</si>
  <si>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</si>
  <si>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</si>
  <si>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</si>
  <si>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</si>
  <si>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</si>
  <si>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</si>
  <si>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</si>
  <si>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</si>
  <si>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</si>
  <si>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</si>
  <si>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</si>
  <si>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</si>
  <si>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</si>
  <si>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</si>
  <si>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</si>
  <si>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</si>
  <si>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</si>
  <si>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</si>
  <si>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</si>
  <si>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</si>
  <si>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</si>
  <si>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</si>
  <si>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</si>
  <si>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</si>
  <si>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</si>
  <si>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</si>
  <si>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</si>
  <si>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</si>
  <si>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</si>
  <si>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</si>
  <si>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</si>
  <si>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</si>
  <si>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</si>
  <si>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</si>
  <si>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</si>
  <si>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</si>
  <si>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</si>
  <si>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</si>
  <si>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</si>
  <si>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</si>
  <si>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</si>
  <si>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</si>
  <si>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</si>
  <si>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</si>
  <si>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</si>
  <si>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</si>
  <si>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</si>
  <si>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</si>
  <si>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</si>
  <si>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</si>
  <si>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</si>
  <si>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</si>
  <si>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</si>
  <si>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</si>
  <si>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</si>
  <si>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</si>
  <si>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</si>
  <si>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</si>
  <si>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</si>
  <si>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</si>
  <si>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</si>
  <si>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</si>
  <si>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</si>
  <si>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</si>
  <si>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</si>
  <si>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</si>
  <si>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</si>
  <si>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</si>
  <si>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</si>
  <si>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</si>
  <si>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</si>
  <si>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</si>
  <si>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</si>
  <si>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</si>
  <si>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</si>
  <si>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</si>
  <si>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</si>
  <si>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</si>
  <si>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</si>
  <si>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</si>
  <si>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</si>
  <si>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</si>
  <si>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</si>
  <si>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</si>
  <si>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</si>
  <si>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</si>
  <si>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</si>
  <si>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</si>
  <si>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</si>
  <si>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</si>
  <si>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</si>
  <si>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</si>
  <si>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</si>
  <si>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</si>
  <si>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</si>
  <si>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</si>
  <si>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</si>
  <si>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</si>
  <si>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</si>
  <si>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</si>
  <si>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</si>
  <si>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</si>
  <si>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</si>
  <si>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</si>
  <si>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</si>
  <si>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</si>
  <si>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</si>
  <si>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</si>
  <si>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</si>
  <si>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</si>
  <si>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</si>
  <si>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</si>
  <si>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</si>
  <si>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</si>
  <si>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</si>
  <si>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</si>
  <si>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</si>
  <si>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</si>
  <si>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</si>
  <si>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</si>
  <si>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</si>
  <si>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</si>
  <si>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</si>
  <si>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</si>
  <si>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</si>
  <si>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</si>
  <si>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</si>
  <si>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</si>
  <si>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</si>
  <si>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</si>
  <si>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</si>
  <si>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</si>
  <si>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</si>
  <si>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</si>
  <si>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</si>
  <si>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</si>
  <si>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</si>
  <si>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</si>
  <si>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</si>
  <si>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</si>
  <si>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</si>
  <si>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</si>
  <si>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</si>
  <si>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</si>
  <si>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</si>
  <si>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</si>
  <si>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</si>
  <si>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</si>
  <si>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</si>
  <si>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</si>
  <si>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</si>
  <si>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</si>
  <si>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</si>
  <si>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</si>
  <si>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</si>
  <si>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</si>
  <si>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</si>
  <si>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</si>
  <si>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</si>
  <si>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</si>
  <si>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</si>
  <si>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</si>
  <si>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</si>
  <si>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</si>
  <si>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</si>
  <si>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</si>
  <si>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</si>
  <si>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</si>
  <si>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</si>
  <si>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</si>
  <si>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</si>
  <si>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</si>
  <si>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</si>
  <si>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</si>
  <si>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</si>
  <si>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</si>
  <si>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</si>
  <si>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</si>
  <si>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</si>
  <si>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</si>
  <si>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</si>
  <si>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</si>
  <si>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</si>
  <si>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</si>
  <si>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</si>
  <si>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</si>
  <si>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</si>
  <si>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</si>
  <si>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</si>
  <si>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</si>
  <si>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</si>
  <si>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</si>
  <si>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</si>
  <si>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</si>
  <si>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</si>
  <si>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</si>
  <si>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</si>
  <si>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</si>
  <si>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</si>
  <si>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</si>
  <si>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</si>
  <si>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</si>
  <si>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</si>
  <si>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</si>
  <si>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</si>
  <si>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</si>
  <si>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</si>
  <si>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</si>
  <si>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</si>
  <si>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</si>
  <si>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</si>
  <si>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</si>
  <si>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</si>
  <si>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</si>
  <si>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</si>
  <si>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</si>
  <si>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</si>
  <si>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</si>
  <si>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</si>
  <si>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</si>
  <si>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</si>
  <si>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</si>
  <si>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</si>
  <si>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</si>
  <si>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</si>
  <si>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</si>
  <si>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</si>
  <si>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</si>
  <si>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</si>
  <si>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</si>
  <si>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</si>
  <si>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</si>
  <si>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</si>
  <si>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</si>
  <si>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</si>
  <si>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</si>
  <si>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</si>
  <si>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</si>
  <si>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</si>
  <si>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</si>
  <si>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</si>
  <si>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</si>
  <si>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</si>
  <si>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</si>
  <si>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</si>
  <si>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</si>
  <si>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</si>
  <si>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</si>
  <si>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</si>
  <si>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</si>
  <si>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</si>
  <si>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</si>
  <si>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</si>
  <si>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</si>
  <si>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</si>
  <si>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</si>
  <si>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</si>
  <si>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</si>
  <si>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</si>
  <si>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</si>
  <si>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</si>
  <si>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</si>
  <si>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</si>
  <si>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</si>
  <si>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</si>
  <si>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</si>
  <si>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</si>
  <si>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</si>
  <si>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</si>
  <si>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</si>
  <si>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</si>
  <si>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</si>
  <si>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</si>
  <si>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</si>
  <si>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</si>
  <si>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</si>
  <si>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</si>
  <si>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</si>
  <si>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</si>
  <si>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</si>
  <si>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</si>
  <si>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</si>
  <si>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</si>
  <si>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</si>
  <si>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</si>
  <si>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</si>
  <si>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</si>
  <si>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</si>
  <si>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</si>
  <si>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</si>
  <si>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</si>
  <si>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</si>
  <si>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</si>
  <si>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</si>
  <si>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</si>
  <si>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</si>
  <si>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</si>
  <si>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</si>
  <si>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</si>
  <si>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</si>
  <si>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</si>
  <si>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</si>
  <si>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</si>
  <si>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</si>
  <si>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</si>
  <si>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</si>
  <si>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</si>
  <si>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</si>
  <si>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</si>
  <si>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</si>
  <si>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</si>
  <si>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</si>
  <si>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</si>
  <si>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</si>
  <si>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</si>
  <si>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</si>
  <si>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</si>
  <si>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</si>
  <si>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</si>
  <si>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</si>
  <si>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</si>
  <si>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</si>
  <si>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</si>
  <si>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</si>
  <si>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</si>
  <si>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</si>
  <si>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</si>
  <si>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</si>
  <si>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</si>
  <si>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</si>
  <si>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</si>
  <si>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</si>
  <si>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</si>
  <si>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</si>
  <si>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</si>
  <si>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</si>
  <si>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</si>
  <si>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</si>
  <si>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</si>
  <si>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</si>
  <si>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</si>
  <si>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</si>
  <si>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</si>
  <si>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</si>
  <si>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</si>
  <si>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</si>
  <si>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</si>
  <si>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</si>
  <si>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</si>
  <si>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</si>
  <si>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</si>
  <si>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</si>
  <si>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</si>
  <si>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</si>
  <si>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</si>
  <si>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</si>
  <si>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</si>
  <si>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</si>
  <si>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</si>
  <si>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</si>
  <si>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</si>
  <si>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</si>
  <si>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</si>
  <si>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</si>
  <si>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</si>
  <si>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</si>
  <si>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</si>
  <si>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</si>
  <si>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</si>
  <si>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</si>
  <si>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</si>
  <si>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</si>
  <si>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</si>
  <si>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</si>
  <si>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</si>
  <si>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</si>
  <si>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</si>
  <si>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</si>
  <si>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</si>
  <si>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</si>
  <si>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</si>
  <si>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</si>
  <si>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</si>
  <si>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</si>
  <si>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</si>
  <si>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</si>
  <si>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</si>
  <si>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</si>
  <si>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</si>
  <si>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</si>
  <si>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</si>
  <si>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</si>
  <si>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</si>
  <si>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</si>
  <si>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</si>
  <si>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</si>
  <si>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</si>
  <si>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</si>
  <si>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</si>
  <si>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</si>
  <si>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</si>
  <si>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</si>
  <si>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</si>
  <si>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</si>
  <si>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</si>
  <si>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</si>
  <si>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</si>
  <si>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</si>
  <si>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</si>
  <si>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</si>
  <si>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</si>
  <si>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</si>
  <si>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</si>
  <si>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</si>
  <si>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</si>
  <si>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</si>
  <si>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</si>
  <si>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</si>
  <si>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</si>
  <si>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</si>
  <si>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</si>
  <si>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</si>
  <si>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</si>
  <si>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</si>
  <si>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</si>
  <si>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</si>
  <si>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</si>
  <si>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</si>
  <si>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</si>
  <si>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</si>
  <si>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</si>
  <si>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</si>
  <si>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</si>
  <si>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</si>
  <si>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</si>
  <si>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</si>
  <si>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</si>
  <si>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</si>
  <si>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</si>
  <si>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</si>
  <si>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</si>
  <si>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</si>
  <si>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</si>
  <si>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</si>
  <si>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</si>
  <si>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</si>
  <si>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</si>
  <si>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</si>
  <si>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</si>
  <si>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</si>
  <si>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</si>
  <si>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</si>
  <si>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</si>
  <si>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</si>
  <si>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</si>
  <si>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</si>
  <si>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</si>
  <si>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</si>
  <si>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</si>
  <si>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</si>
  <si>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</si>
  <si>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</si>
  <si>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</si>
  <si>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</si>
  <si>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</si>
  <si>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</si>
  <si>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</si>
  <si>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</si>
  <si>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</si>
  <si>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</si>
  <si>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</si>
  <si>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</si>
  <si>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</si>
  <si>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</si>
  <si>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</si>
  <si>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</si>
  <si>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</si>
  <si>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</si>
  <si>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</si>
  <si>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</si>
  <si>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</si>
  <si>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</si>
  <si>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</si>
  <si>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</si>
  <si>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</si>
  <si>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</si>
  <si>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</si>
  <si>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</si>
  <si>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</si>
  <si>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</si>
  <si>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</si>
  <si>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</si>
  <si>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</si>
  <si>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</si>
  <si>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</si>
  <si>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</si>
  <si>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</si>
  <si>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</si>
  <si>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</si>
  <si>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</si>
  <si>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</si>
  <si>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</si>
  <si>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</si>
  <si>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</si>
  <si>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</si>
  <si>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</si>
  <si>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</si>
  <si>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</si>
  <si>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</si>
  <si>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</si>
  <si>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</si>
  <si>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</si>
  <si>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</si>
  <si>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</si>
  <si>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</si>
  <si>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</si>
  <si>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</si>
  <si>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</si>
  <si>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</si>
  <si>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</si>
  <si>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</si>
  <si>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</si>
  <si>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</si>
  <si>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</si>
  <si>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</si>
  <si>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</si>
  <si>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</si>
  <si>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</si>
  <si>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</si>
  <si>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</si>
  <si>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</si>
  <si>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</si>
  <si>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</si>
  <si>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</si>
  <si>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</si>
  <si>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</si>
  <si>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</si>
  <si>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</si>
  <si>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</si>
  <si>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</si>
  <si>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</si>
  <si>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</si>
  <si>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</si>
  <si>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</si>
  <si>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</si>
  <si>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</si>
  <si>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</si>
  <si>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</si>
  <si>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</si>
  <si>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</si>
  <si>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</si>
  <si>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</si>
  <si>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</si>
  <si>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</si>
  <si>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</si>
  <si>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</si>
  <si>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</si>
  <si>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</si>
  <si>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</si>
  <si>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</si>
  <si>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</si>
  <si>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</si>
  <si>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</si>
  <si>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</si>
  <si>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</si>
  <si>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</si>
  <si>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</si>
  <si>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</si>
  <si>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</si>
  <si>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</si>
  <si>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</si>
  <si>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</si>
  <si>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</si>
  <si>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</si>
  <si>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</si>
  <si>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</si>
  <si>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</si>
  <si>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</si>
  <si>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</si>
  <si>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</si>
  <si>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</si>
  <si>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</si>
  <si>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</si>
  <si>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</si>
  <si>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</si>
  <si>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</si>
  <si>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</si>
  <si>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</si>
  <si>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</si>
  <si>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</si>
  <si>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</si>
  <si>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</si>
  <si>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</si>
  <si>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</si>
  <si>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</si>
  <si>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</si>
  <si>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</si>
  <si>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</si>
  <si>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</si>
  <si>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</si>
  <si>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</si>
  <si>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</si>
  <si>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</si>
  <si>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</si>
  <si>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</si>
  <si>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</si>
  <si>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</si>
  <si>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</si>
  <si>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</si>
  <si>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</si>
  <si>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</si>
  <si>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</si>
  <si>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</si>
  <si>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</si>
  <si>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</si>
  <si>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</si>
  <si>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</si>
  <si>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</si>
  <si>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</si>
  <si>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</si>
  <si>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</si>
  <si>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</si>
  <si>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</si>
  <si>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</si>
  <si>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</si>
  <si>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</si>
  <si>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</si>
  <si>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</si>
  <si>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</si>
  <si>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</si>
  <si>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</si>
  <si>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</si>
  <si>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</si>
  <si>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</si>
  <si>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</si>
  <si>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</si>
  <si>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</si>
  <si>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</si>
  <si>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</si>
  <si>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</si>
  <si>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</si>
  <si>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</si>
  <si>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</si>
  <si>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</si>
  <si>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</si>
  <si>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</si>
  <si>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</si>
  <si>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</si>
  <si>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</si>
  <si>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</si>
  <si>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</si>
  <si>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</si>
  <si>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</si>
  <si>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</si>
  <si>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</si>
  <si>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</si>
  <si>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</si>
  <si>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</si>
  <si>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</si>
  <si>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</si>
  <si>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</si>
  <si>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</si>
  <si>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</si>
  <si>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</si>
  <si>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</si>
  <si>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</si>
  <si>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</si>
  <si>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</si>
  <si>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</si>
  <si>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</si>
  <si>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</si>
  <si>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</si>
  <si>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</si>
  <si>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</si>
  <si>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</si>
  <si>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</si>
  <si>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</si>
  <si>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</si>
  <si>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</si>
  <si>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</si>
  <si>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</si>
  <si>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</si>
  <si>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</si>
  <si>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</si>
  <si>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</si>
  <si>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</si>
  <si>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</si>
  <si>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</si>
  <si>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</si>
  <si>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</si>
  <si>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</si>
  <si>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</si>
  <si>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</si>
  <si>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</si>
  <si>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</si>
  <si>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</si>
  <si>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</si>
  <si>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</si>
  <si>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</si>
  <si>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</si>
  <si>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</si>
  <si>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</si>
  <si>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</si>
  <si>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</si>
  <si>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</si>
  <si>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</si>
  <si>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</si>
  <si>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</si>
  <si>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</si>
  <si>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</si>
  <si>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</si>
  <si>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</si>
  <si>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</si>
  <si>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</si>
  <si>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</si>
  <si>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</si>
  <si>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</si>
  <si>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</si>
  <si>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</si>
  <si>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</si>
  <si>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</si>
  <si>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</si>
  <si>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</si>
  <si>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</si>
  <si>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</si>
  <si>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</si>
  <si>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</si>
  <si>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</si>
  <si>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</si>
  <si>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</si>
  <si>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</si>
  <si>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</si>
  <si>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</si>
  <si>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</si>
  <si>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</si>
  <si>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</si>
  <si>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</si>
  <si>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</si>
  <si>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</si>
  <si>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</si>
  <si>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</si>
  <si>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</si>
  <si>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</si>
  <si>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</si>
  <si>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</si>
  <si>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</si>
  <si>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</si>
  <si>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</si>
  <si>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</si>
  <si>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</si>
  <si>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</si>
  <si>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</si>
  <si>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</si>
  <si>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</si>
  <si>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</si>
  <si>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</si>
  <si>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</si>
  <si>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</si>
  <si>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</si>
  <si>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</si>
  <si>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</si>
  <si>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</si>
  <si>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</si>
  <si>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</si>
  <si>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</si>
  <si>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</si>
  <si>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</si>
  <si>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</si>
  <si>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</si>
  <si>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</si>
  <si>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</si>
  <si>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</si>
  <si>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</si>
  <si>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</si>
  <si>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</si>
  <si>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</si>
  <si>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</si>
  <si>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</si>
  <si>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</si>
  <si>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</si>
  <si>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</si>
  <si>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</si>
  <si>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</si>
  <si>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</si>
  <si>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</si>
  <si>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</si>
  <si>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</si>
  <si>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</si>
  <si>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</si>
  <si>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</si>
  <si>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</si>
  <si>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</si>
  <si>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</si>
  <si>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</si>
  <si>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</si>
  <si>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</si>
  <si>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</si>
  <si>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</si>
  <si>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</si>
  <si>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</si>
  <si>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</si>
  <si>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</si>
  <si>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</si>
  <si>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</si>
  <si>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</si>
  <si>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</si>
  <si>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</si>
  <si>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</si>
  <si>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</si>
  <si>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</si>
  <si>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</si>
  <si>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</si>
  <si>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</si>
  <si>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</si>
  <si>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</si>
  <si>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</si>
  <si>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</si>
  <si>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</si>
  <si>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</si>
  <si>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</si>
  <si>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</si>
  <si>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</si>
  <si>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</si>
  <si>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</si>
  <si>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</si>
  <si>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</si>
  <si>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</si>
  <si>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</si>
  <si>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</si>
  <si>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</si>
  <si>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</si>
  <si>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</si>
  <si>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</si>
  <si>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</si>
  <si>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</si>
  <si>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</si>
  <si>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</si>
  <si>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</si>
  <si>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</si>
  <si>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</si>
  <si>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</si>
  <si>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</si>
  <si>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</si>
  <si>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</si>
  <si>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</si>
  <si>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</si>
  <si>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</si>
  <si>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</si>
  <si>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</si>
  <si>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</si>
  <si>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</si>
  <si>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</si>
  <si>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</si>
  <si>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</si>
  <si>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</si>
  <si>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</si>
  <si>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</si>
  <si>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</si>
  <si>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</si>
  <si>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</si>
  <si>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</si>
  <si>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</si>
  <si>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</si>
  <si>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</si>
  <si>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</si>
  <si>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</si>
  <si>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</si>
  <si>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</si>
  <si>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</si>
  <si>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</si>
  <si>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</si>
  <si>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</si>
  <si>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</si>
  <si>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</si>
  <si>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</si>
  <si>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</si>
  <si>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</si>
  <si>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</si>
  <si>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</si>
  <si>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</si>
  <si>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</si>
  <si>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</si>
  <si>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</si>
  <si>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</si>
  <si>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</si>
  <si>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</si>
  <si>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</si>
  <si>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</si>
  <si>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</si>
  <si>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</si>
  <si>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</si>
  <si>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</si>
  <si>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</si>
  <si>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</si>
  <si>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</si>
  <si>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</si>
  <si>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</si>
  <si>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</si>
  <si>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</si>
  <si>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</si>
  <si>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</si>
  <si>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</si>
  <si>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</si>
  <si>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</si>
  <si>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</si>
  <si>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</si>
  <si>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</si>
  <si>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</si>
  <si>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</si>
  <si>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</si>
  <si>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</si>
  <si>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</si>
  <si>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</si>
  <si>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</si>
  <si>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</si>
  <si>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</si>
  <si>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</si>
  <si>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</si>
  <si>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</si>
  <si>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</si>
  <si>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</si>
  <si>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</si>
  <si>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</si>
  <si>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</si>
  <si>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</si>
  <si>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</si>
  <si>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</si>
  <si>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</si>
  <si>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</si>
  <si>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</si>
  <si>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</si>
  <si>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</si>
  <si>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</si>
  <si>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</si>
  <si>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</si>
  <si>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</si>
  <si>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</si>
  <si>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</si>
  <si>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</si>
  <si>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</si>
  <si>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</si>
  <si>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</si>
  <si>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</si>
  <si>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</si>
  <si>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</si>
  <si>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</si>
  <si>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</si>
  <si>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</si>
  <si>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</si>
  <si>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</si>
  <si>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</si>
  <si>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</si>
  <si>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</si>
  <si>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</si>
  <si>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</si>
  <si>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</si>
  <si>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</si>
  <si>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</si>
  <si>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</si>
  <si>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</si>
  <si>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</si>
  <si>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</si>
  <si>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</si>
  <si>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</si>
  <si>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</si>
  <si>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</si>
  <si>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</si>
  <si>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</si>
  <si>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</si>
  <si>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</si>
  <si>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</si>
  <si>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</si>
  <si>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</si>
  <si>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</si>
  <si>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</si>
  <si>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</si>
  <si>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</si>
  <si>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</si>
  <si>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</si>
  <si>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</si>
  <si>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</si>
  <si>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</si>
  <si>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</si>
  <si>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</si>
  <si>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</si>
  <si>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</si>
  <si>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</si>
  <si>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</si>
  <si>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</si>
  <si>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</si>
  <si>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</si>
  <si>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</si>
  <si>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</si>
  <si>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</si>
  <si>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</si>
  <si>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</si>
  <si>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</si>
  <si>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</si>
  <si>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</si>
  <si>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</si>
  <si>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</si>
  <si>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</si>
  <si>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</si>
  <si>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</si>
  <si>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</si>
  <si>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</si>
  <si>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</si>
  <si>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</si>
  <si>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</si>
  <si>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</si>
  <si>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</si>
  <si>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</si>
  <si>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</si>
  <si>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</si>
  <si>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</si>
  <si>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</si>
  <si>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</si>
  <si>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</si>
  <si>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</si>
  <si>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</si>
  <si>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</si>
  <si>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</si>
  <si>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</si>
  <si>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</si>
  <si>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</si>
  <si>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</si>
  <si>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</si>
  <si>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</si>
  <si>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</si>
  <si>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</si>
  <si>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</si>
  <si>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</si>
  <si>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</si>
  <si>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</si>
  <si>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</si>
  <si>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</si>
  <si>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</si>
  <si>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</si>
  <si>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</si>
  <si>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</si>
  <si>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</si>
  <si>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</si>
  <si>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</si>
  <si>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</si>
  <si>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</si>
  <si>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</si>
  <si>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</si>
  <si>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</si>
  <si>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</si>
  <si>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</si>
  <si>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</si>
  <si>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</si>
  <si>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</si>
  <si>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</si>
  <si>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</si>
  <si>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</si>
  <si>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</si>
  <si>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</si>
  <si>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</si>
  <si>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</si>
  <si>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</si>
  <si>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</si>
  <si>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</si>
  <si>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</si>
  <si>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</si>
  <si>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</si>
  <si>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</si>
  <si>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</si>
  <si>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</si>
  <si>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</si>
  <si>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</si>
  <si>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</si>
  <si>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</si>
  <si>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</si>
  <si>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</si>
  <si>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</si>
  <si>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</si>
  <si>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</si>
  <si>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</si>
  <si>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</si>
  <si>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</si>
  <si>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</si>
  <si>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</si>
  <si>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</si>
  <si>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</si>
  <si>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</si>
  <si>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</si>
  <si>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</si>
  <si>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</si>
  <si>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</si>
  <si>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</si>
  <si>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</si>
  <si>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</si>
  <si>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</si>
  <si>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</si>
  <si>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</si>
  <si>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</si>
  <si>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</si>
  <si>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</si>
  <si>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</si>
  <si>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</si>
  <si>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</si>
  <si>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</si>
  <si>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</si>
  <si>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</si>
  <si>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</si>
  <si>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</si>
  <si>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</si>
  <si>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</si>
  <si>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</si>
  <si>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</si>
  <si>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</si>
  <si>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</si>
  <si>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</si>
  <si>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</si>
  <si>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</si>
  <si>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</si>
  <si>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</si>
  <si>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</si>
  <si>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</si>
  <si>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</si>
  <si>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</si>
  <si>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</si>
  <si>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</si>
  <si>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</si>
  <si>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</si>
  <si>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</si>
  <si>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</si>
  <si>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</si>
  <si>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</si>
  <si>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</si>
  <si>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</si>
  <si>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</si>
  <si>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</si>
  <si>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</si>
  <si>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</si>
  <si>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</si>
  <si>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</si>
  <si>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</si>
  <si>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</si>
  <si>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</si>
  <si>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</si>
  <si>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</si>
  <si>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</si>
  <si>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</si>
  <si>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</si>
  <si>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</si>
  <si>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</si>
  <si>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</si>
  <si>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</si>
  <si>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</si>
  <si>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</si>
  <si>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</si>
  <si>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</si>
  <si>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</si>
  <si>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</si>
  <si>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</si>
  <si>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</si>
  <si>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</si>
  <si>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</si>
  <si>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</si>
  <si>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</si>
  <si>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</si>
  <si>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</si>
  <si>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</si>
  <si>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</si>
  <si>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</si>
  <si>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</si>
  <si>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</si>
  <si>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</si>
  <si>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</si>
  <si>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</si>
  <si>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</si>
  <si>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</si>
  <si>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</si>
  <si>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</si>
  <si>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</si>
  <si>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</si>
  <si>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</si>
  <si>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</si>
  <si>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</si>
  <si>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</si>
  <si>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</si>
  <si>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</si>
  <si>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</si>
  <si>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</si>
  <si>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</si>
  <si>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</si>
  <si>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</si>
  <si>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</si>
  <si>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</si>
  <si>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</si>
  <si>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</si>
  <si>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</si>
  <si>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</si>
  <si>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</si>
  <si>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</si>
  <si>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</si>
  <si>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</si>
  <si>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</si>
  <si>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</si>
  <si>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</si>
  <si>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</si>
  <si>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</si>
  <si>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</si>
  <si>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</si>
  <si>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</si>
  <si>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</si>
  <si>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</si>
  <si>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</si>
  <si>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</si>
  <si>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</si>
  <si>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</si>
  <si>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</si>
  <si>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</si>
  <si>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</si>
  <si>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</si>
  <si>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</si>
  <si>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</si>
  <si>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</si>
  <si>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</si>
  <si>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</si>
  <si>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</si>
  <si>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</si>
  <si>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</si>
  <si>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</si>
  <si>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</si>
  <si>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</si>
  <si>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</si>
  <si>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</si>
  <si>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</si>
  <si>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</si>
  <si>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</si>
  <si>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</si>
  <si>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</si>
  <si>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</si>
  <si>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</si>
  <si>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</si>
  <si>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</si>
  <si>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</si>
  <si>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</si>
  <si>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</si>
  <si>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</si>
  <si>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</si>
  <si>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</si>
  <si>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</si>
  <si>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</si>
  <si>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</si>
  <si>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</si>
  <si>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</si>
  <si>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</si>
  <si>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</si>
  <si>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</si>
  <si>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</si>
  <si>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</si>
  <si>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</si>
  <si>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</si>
  <si>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</si>
  <si>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</si>
  <si>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</si>
  <si>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</si>
  <si>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</si>
  <si>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</si>
  <si>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</si>
  <si>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</si>
  <si>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</si>
  <si>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</si>
  <si>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</si>
  <si>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</si>
  <si>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</si>
  <si>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</si>
  <si>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</si>
  <si>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</si>
  <si>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</si>
  <si>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</si>
  <si>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</si>
  <si>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</si>
  <si>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</si>
  <si>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</si>
  <si>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</si>
  <si>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</si>
  <si>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</si>
  <si>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</si>
  <si>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</si>
  <si>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</si>
  <si>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</si>
  <si>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</si>
  <si>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</si>
  <si>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</si>
  <si>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</si>
  <si>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</si>
  <si>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</si>
  <si>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</si>
  <si>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</si>
  <si>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</si>
  <si>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</si>
  <si>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</si>
  <si>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</si>
  <si>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</si>
  <si>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</si>
  <si>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</si>
  <si>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</si>
  <si>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</si>
  <si>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</si>
  <si>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</si>
  <si>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</si>
  <si>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</si>
  <si>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</si>
  <si>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</si>
  <si>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</si>
  <si>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</si>
  <si>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</si>
  <si>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</si>
  <si>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</si>
  <si>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</si>
  <si>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</si>
  <si>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</si>
  <si>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</si>
  <si>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</si>
  <si>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</si>
  <si>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</si>
  <si>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</si>
  <si>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</si>
  <si>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</si>
  <si>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</si>
  <si>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</si>
  <si>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</si>
  <si>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</si>
  <si>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</si>
  <si>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</si>
  <si>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</si>
  <si>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</si>
  <si>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</si>
  <si>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</si>
  <si>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</si>
  <si>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</si>
  <si>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</si>
  <si>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</si>
  <si>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</si>
  <si>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</si>
  <si>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</si>
  <si>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</si>
  <si>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</si>
  <si>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</si>
  <si>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</si>
  <si>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</si>
  <si>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</si>
  <si>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</si>
  <si>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</si>
  <si>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</si>
  <si>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</si>
  <si>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</si>
  <si>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</si>
  <si>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</si>
  <si>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</si>
  <si>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</si>
  <si>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</si>
  <si>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</si>
  <si>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</si>
  <si>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</si>
  <si>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</si>
  <si>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</si>
  <si>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</si>
  <si>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</si>
  <si>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</si>
  <si>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</si>
  <si>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</si>
  <si>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</si>
  <si>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</si>
  <si>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</si>
  <si>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</si>
  <si>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</si>
  <si>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</si>
  <si>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</si>
  <si>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</si>
  <si>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</si>
  <si>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</si>
  <si>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</si>
  <si>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</si>
  <si>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</si>
  <si>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</si>
  <si>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</si>
  <si>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</si>
  <si>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</si>
  <si>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</si>
  <si>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</si>
  <si>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</si>
  <si>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</si>
  <si>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</si>
  <si>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</si>
  <si>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</si>
  <si>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</si>
  <si>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</si>
  <si>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</si>
  <si>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</si>
  <si>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</si>
  <si>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</si>
  <si>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</si>
  <si>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</si>
  <si>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</si>
  <si>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</si>
  <si>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</si>
  <si>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</si>
  <si>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</si>
  <si>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</si>
  <si>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</si>
  <si>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</si>
  <si>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</si>
  <si>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</si>
  <si>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</si>
  <si>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</si>
  <si>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</si>
  <si>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</si>
  <si>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</si>
  <si>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</si>
  <si>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</si>
  <si>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</si>
  <si>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</si>
  <si>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</si>
  <si>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</si>
  <si>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</si>
  <si>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</si>
  <si>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</si>
  <si>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</si>
  <si>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</si>
  <si>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</si>
  <si>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</si>
  <si>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</si>
  <si>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</si>
  <si>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</si>
  <si>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</si>
  <si>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</si>
  <si>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</si>
  <si>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</si>
  <si>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</si>
  <si>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</si>
  <si>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</si>
  <si>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</si>
  <si>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</si>
  <si>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</si>
  <si>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</si>
  <si>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</si>
  <si>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</si>
  <si>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</si>
  <si>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</si>
  <si>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</si>
  <si>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</si>
  <si>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</si>
  <si>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</si>
  <si>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</si>
  <si>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</si>
  <si>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</si>
  <si>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</si>
  <si>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</si>
  <si>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</si>
  <si>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</si>
  <si>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</si>
  <si>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</si>
  <si>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</si>
  <si>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</si>
  <si>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</si>
  <si>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</si>
  <si>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</si>
  <si>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</si>
  <si>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</si>
  <si>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</si>
  <si>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</si>
  <si>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</si>
  <si>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</si>
  <si>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</si>
  <si>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</si>
  <si>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</si>
  <si>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</si>
  <si>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</si>
  <si>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</si>
  <si>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</si>
  <si>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</si>
  <si>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</si>
  <si>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</si>
  <si>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</si>
  <si>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</si>
  <si>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</si>
  <si>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</si>
  <si>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</si>
  <si>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</si>
  <si>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</si>
  <si>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</si>
  <si>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</si>
  <si>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</si>
  <si>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</si>
  <si>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</si>
  <si>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</si>
  <si>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</si>
  <si>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</si>
  <si>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</si>
  <si>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</si>
  <si>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</si>
  <si>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</si>
  <si>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</si>
  <si>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</si>
  <si>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</si>
  <si>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</si>
  <si>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</si>
  <si>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</si>
  <si>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</si>
  <si>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</si>
  <si>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</si>
  <si>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</si>
  <si>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</si>
  <si>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</si>
  <si>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</si>
  <si>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</si>
  <si>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</si>
  <si>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</si>
  <si>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</si>
  <si>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</si>
  <si>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</si>
  <si>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</si>
  <si>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</si>
  <si>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</si>
  <si>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</si>
  <si>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</si>
  <si>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</si>
  <si>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</si>
  <si>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</si>
  <si>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</si>
  <si>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</si>
  <si>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</si>
  <si>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</si>
  <si>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</si>
  <si>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</si>
  <si>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</si>
  <si>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</si>
  <si>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</si>
  <si>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</si>
  <si>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</si>
  <si>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</si>
  <si>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</si>
  <si>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</si>
  <si>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</si>
  <si>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</si>
  <si>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</si>
  <si>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</si>
  <si>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</si>
  <si>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</si>
  <si>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</si>
  <si>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</si>
  <si>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</si>
  <si>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</si>
  <si>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</si>
  <si>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</si>
  <si>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</si>
  <si>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</si>
  <si>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</si>
  <si>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</si>
  <si>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</si>
  <si>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</si>
  <si>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</si>
  <si>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</si>
  <si>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</si>
  <si>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</si>
  <si>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</si>
  <si>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</si>
  <si>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</si>
  <si>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</si>
  <si>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</si>
  <si>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</si>
  <si>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</si>
  <si>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</si>
  <si>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</si>
  <si>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</si>
  <si>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</si>
  <si>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</si>
  <si>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</si>
  <si>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</si>
  <si>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</si>
  <si>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</si>
  <si>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</si>
  <si>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</si>
  <si>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</si>
  <si>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</si>
  <si>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</si>
  <si>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</si>
  <si>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</si>
  <si>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</si>
  <si>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</si>
  <si>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</si>
  <si>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</si>
  <si>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</si>
  <si>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</si>
  <si>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</si>
  <si>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</si>
  <si>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</si>
  <si>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</si>
  <si>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</si>
  <si>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</si>
  <si>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</si>
  <si>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</si>
  <si>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</si>
  <si>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</si>
  <si>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</si>
  <si>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</si>
  <si>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</si>
  <si>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</si>
  <si>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</si>
  <si>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</si>
  <si>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</si>
  <si>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</si>
  <si>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</si>
  <si>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</si>
  <si>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</si>
  <si>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</si>
  <si>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</si>
  <si>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</si>
  <si>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</si>
  <si>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</si>
  <si>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</si>
  <si>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</si>
  <si>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</si>
  <si>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</si>
  <si>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</si>
  <si>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</si>
  <si>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</si>
  <si>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</si>
  <si>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</si>
  <si>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</si>
  <si>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</si>
  <si>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</si>
  <si>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</si>
  <si>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</si>
  <si>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</si>
  <si>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</si>
  <si>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</si>
  <si>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</si>
  <si>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</si>
  <si>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</si>
  <si>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</si>
  <si>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</si>
  <si>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</si>
  <si>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</si>
  <si>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</si>
  <si>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</si>
  <si>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</si>
  <si>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</si>
  <si>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</si>
  <si>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</si>
  <si>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</si>
  <si>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</si>
  <si>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</si>
  <si>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</si>
  <si>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</si>
  <si>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</si>
  <si>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</si>
  <si>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</si>
  <si>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</si>
  <si>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</si>
  <si>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</si>
  <si>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</si>
  <si>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</si>
  <si>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</si>
  <si>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</si>
  <si>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</si>
  <si>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</si>
  <si>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</si>
  <si>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</si>
  <si>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</si>
  <si>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</si>
  <si>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</si>
  <si>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</si>
  <si>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</si>
  <si>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</si>
  <si>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</si>
  <si>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</si>
  <si>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</si>
  <si>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</si>
  <si>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</si>
  <si>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</si>
  <si>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</si>
  <si>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</si>
  <si>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</si>
  <si>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</si>
  <si>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</si>
  <si>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</si>
  <si>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</si>
  <si>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</si>
  <si>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</si>
  <si>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</si>
  <si>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</si>
  <si>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</si>
  <si>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</si>
  <si>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</si>
  <si>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</si>
  <si>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</si>
  <si>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</si>
  <si>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</si>
  <si>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</si>
  <si>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</si>
  <si>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</si>
  <si>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</si>
  <si>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</si>
  <si>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</si>
  <si>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</si>
  <si>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</si>
  <si>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</si>
  <si>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</si>
  <si>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</si>
  <si>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</si>
  <si>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</si>
  <si>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</si>
  <si>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</si>
  <si>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</si>
  <si>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</si>
  <si>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</si>
  <si>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</si>
  <si>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</si>
  <si>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</si>
  <si>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</si>
  <si>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</si>
  <si>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</si>
  <si>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</si>
  <si>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</si>
  <si>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</si>
  <si>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</si>
  <si>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</si>
  <si>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</si>
  <si>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</si>
  <si>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</si>
  <si>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</si>
  <si>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</si>
  <si>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</si>
  <si>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</si>
  <si>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</si>
  <si>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</si>
  <si>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</si>
  <si>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</si>
  <si>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</si>
  <si>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</si>
  <si>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</si>
  <si>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</si>
  <si>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</si>
  <si>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</si>
  <si>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</si>
  <si>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</si>
  <si>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</si>
  <si>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</si>
  <si>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</si>
  <si>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</si>
  <si>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</si>
  <si>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</si>
  <si>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</si>
  <si>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</si>
  <si>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</si>
  <si>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</si>
  <si>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</si>
  <si>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</si>
  <si>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</si>
  <si>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</si>
  <si>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</si>
  <si>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</si>
  <si>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</si>
  <si>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</si>
  <si>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</si>
  <si>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</si>
  <si>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</si>
  <si>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</si>
  <si>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</si>
  <si>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</si>
  <si>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</si>
  <si>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</si>
  <si>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</si>
  <si>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</si>
  <si>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</si>
  <si>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</si>
  <si>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</si>
  <si>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</si>
  <si>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</si>
  <si>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</si>
  <si>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</si>
  <si>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</si>
  <si>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</si>
  <si>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</si>
  <si>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</si>
  <si>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</si>
  <si>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</si>
  <si>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</si>
  <si>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</si>
  <si>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</si>
  <si>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</si>
  <si>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</si>
  <si>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</si>
  <si>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</si>
  <si>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</si>
  <si>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</si>
  <si>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</si>
  <si>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</si>
  <si>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</si>
  <si>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</si>
  <si>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</si>
  <si>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</si>
  <si>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</si>
  <si>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</si>
  <si>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</si>
  <si>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</si>
  <si>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</si>
  <si>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</si>
  <si>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</si>
  <si>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</si>
  <si>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</si>
  <si>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</si>
  <si>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</si>
  <si>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</si>
  <si>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</si>
  <si>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</si>
  <si>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</si>
  <si>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</si>
  <si>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</si>
  <si>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</si>
  <si>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</si>
  <si>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</si>
  <si>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</si>
  <si>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</si>
  <si>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</si>
  <si>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</si>
  <si>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</si>
  <si>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</si>
  <si>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</si>
  <si>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</si>
  <si>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</si>
  <si>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</si>
  <si>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</si>
  <si>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</si>
  <si>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</si>
  <si>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</si>
  <si>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</si>
  <si>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</si>
  <si>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</si>
  <si>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</si>
  <si>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</si>
  <si>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</si>
  <si>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</si>
  <si>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</si>
  <si>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</si>
  <si>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</si>
  <si>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</si>
  <si>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</si>
  <si>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</si>
  <si>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</si>
  <si>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</si>
  <si>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</si>
  <si>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</si>
  <si>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</si>
  <si>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</si>
  <si>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</si>
  <si>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</si>
  <si>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</si>
  <si>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</si>
  <si>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</si>
  <si>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</si>
  <si>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</si>
  <si>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</si>
  <si>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</si>
  <si>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</si>
  <si>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</si>
  <si>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</si>
  <si>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</si>
  <si>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</si>
  <si>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</si>
  <si>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</si>
  <si>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</si>
  <si>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</si>
  <si>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</si>
  <si>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</si>
  <si>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</si>
  <si>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</si>
  <si>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</si>
  <si>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</si>
  <si>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</si>
  <si>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</si>
  <si>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</si>
  <si>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</si>
  <si>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</si>
  <si>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</si>
  <si>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</si>
  <si>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</si>
  <si>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</si>
  <si>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</si>
  <si>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</si>
  <si>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</si>
  <si>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</si>
  <si>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</si>
  <si>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</si>
  <si>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</si>
  <si>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</si>
  <si>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</si>
  <si>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</si>
  <si>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</si>
  <si>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</si>
  <si>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</si>
  <si>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</si>
  <si>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</si>
  <si>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</si>
  <si>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</si>
  <si>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</si>
  <si>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</si>
  <si>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</si>
  <si>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</si>
  <si>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</si>
  <si>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</si>
  <si>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</si>
  <si>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</si>
  <si>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</si>
  <si>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</si>
  <si>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</si>
  <si>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</si>
  <si>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</si>
  <si>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</si>
  <si>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</si>
  <si>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</si>
  <si>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</si>
  <si>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</si>
  <si>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</si>
  <si>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</si>
  <si>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</si>
  <si>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</si>
  <si>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</si>
  <si>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</si>
  <si>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</si>
  <si>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</si>
  <si>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</si>
  <si>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</si>
  <si>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</si>
  <si>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</si>
  <si>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</si>
  <si>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</si>
  <si>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</si>
  <si>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</si>
  <si>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</si>
  <si>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</si>
  <si>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</si>
  <si>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</si>
  <si>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</si>
  <si>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</si>
  <si>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</si>
  <si>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</si>
  <si>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</si>
  <si>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</si>
  <si>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</si>
  <si>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</si>
  <si>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</si>
  <si>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</si>
  <si>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</si>
  <si>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</si>
  <si>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</si>
  <si>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</si>
  <si>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</si>
  <si>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</si>
  <si>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</si>
  <si>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</si>
  <si>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</si>
  <si>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</si>
  <si>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</si>
  <si>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</si>
  <si>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</si>
  <si>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</si>
  <si>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</si>
  <si>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</si>
  <si>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</si>
  <si>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</si>
  <si>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</si>
  <si>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</si>
  <si>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</si>
  <si>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</si>
  <si>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</si>
  <si>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</si>
  <si>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</si>
  <si>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</si>
  <si>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</si>
  <si>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</si>
  <si>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</si>
  <si>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</si>
  <si>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</si>
  <si>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</si>
  <si>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</si>
  <si>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</si>
  <si>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</si>
  <si>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</si>
  <si>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</si>
  <si>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</si>
  <si>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</si>
  <si>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</si>
  <si>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</si>
  <si>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</si>
  <si>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</si>
  <si>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</si>
  <si>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</si>
  <si>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</si>
  <si>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</si>
  <si>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</si>
  <si>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</si>
  <si>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</si>
  <si>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</si>
  <si>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</si>
  <si>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</si>
  <si>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</si>
  <si>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</si>
  <si>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</si>
  <si>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</si>
  <si>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</si>
  <si>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</si>
  <si>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</si>
  <si>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</si>
  <si>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</si>
  <si>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</si>
  <si>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</si>
  <si>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</si>
  <si>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</si>
  <si>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</si>
  <si>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</si>
  <si>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</si>
  <si>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</si>
  <si>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</si>
  <si>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</si>
  <si>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</si>
  <si>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</si>
  <si>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</si>
  <si>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</si>
  <si>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</si>
  <si>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</si>
  <si>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</si>
  <si>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</si>
  <si>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</si>
  <si>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</si>
  <si>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</si>
  <si>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</si>
  <si>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</si>
  <si>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</si>
  <si>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</si>
  <si>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</si>
  <si>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</si>
  <si>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</si>
  <si>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</si>
  <si>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</si>
  <si>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</si>
  <si>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</si>
  <si>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</si>
  <si>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</si>
  <si>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</si>
  <si>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</si>
  <si>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</si>
  <si>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</si>
  <si>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</si>
  <si>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</si>
  <si>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</si>
  <si>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</si>
  <si>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</si>
  <si>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</si>
  <si>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</si>
  <si>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</si>
  <si>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</si>
  <si>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</si>
  <si>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</si>
  <si>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</si>
  <si>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</si>
  <si>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</si>
  <si>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</si>
  <si>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</si>
  <si>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</si>
  <si>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</si>
  <si>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</si>
  <si>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</si>
  <si>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</si>
  <si>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</si>
  <si>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</si>
  <si>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</si>
  <si>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</si>
  <si>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</si>
  <si>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</si>
  <si>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</si>
  <si>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</si>
  <si>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</si>
  <si>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</si>
  <si>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</si>
  <si>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</si>
  <si>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</si>
  <si>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</si>
  <si>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</si>
  <si>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</si>
  <si>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</si>
  <si>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</si>
  <si>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</si>
  <si>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</si>
  <si>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</si>
  <si>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</si>
  <si>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</si>
  <si>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</si>
  <si>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</si>
  <si>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</si>
  <si>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</si>
  <si>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</si>
  <si>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</si>
  <si>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</si>
  <si>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</si>
  <si>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</si>
  <si>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</si>
  <si>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</si>
  <si>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</si>
  <si>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</si>
  <si>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</si>
  <si>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</si>
  <si>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</si>
  <si>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</si>
  <si>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</si>
  <si>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</si>
  <si>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</si>
  <si>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</si>
  <si>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</si>
  <si>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</si>
  <si>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</si>
  <si>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</si>
  <si>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</si>
  <si>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</si>
  <si>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</si>
  <si>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</si>
  <si>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</si>
  <si>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</si>
  <si>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</si>
  <si>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</si>
  <si>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</si>
  <si>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</si>
  <si>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</si>
  <si>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</si>
  <si>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</si>
  <si>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</si>
  <si>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</si>
  <si>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</si>
  <si>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</si>
  <si>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</si>
  <si>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</si>
  <si>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</si>
  <si>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</si>
  <si>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</si>
  <si>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</si>
  <si>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</si>
  <si>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</si>
  <si>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</si>
  <si>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</si>
  <si>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</si>
  <si>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</si>
  <si>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</si>
  <si>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</si>
  <si>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</si>
  <si>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</si>
  <si>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</si>
  <si>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</si>
  <si>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</si>
  <si>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</si>
  <si>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</si>
  <si>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</si>
  <si>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</si>
  <si>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</si>
  <si>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</si>
  <si>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</si>
  <si>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</si>
  <si>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</si>
  <si>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</si>
  <si>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</si>
  <si>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</si>
  <si>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</si>
  <si>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</si>
  <si>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</si>
  <si>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</si>
  <si>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</si>
  <si>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</si>
  <si>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</si>
  <si>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</si>
  <si>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</si>
  <si>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</si>
  <si>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</si>
  <si>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</si>
  <si>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</si>
  <si>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</si>
  <si>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</si>
  <si>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</si>
  <si>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</si>
  <si>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</si>
  <si>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</si>
  <si>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</si>
  <si>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</si>
  <si>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</si>
  <si>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</si>
  <si>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</si>
  <si>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</si>
  <si>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</si>
  <si>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</si>
  <si>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</si>
  <si>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</si>
  <si>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</si>
  <si>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</si>
  <si>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</si>
  <si>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</si>
  <si>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</si>
  <si>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</si>
  <si>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</si>
  <si>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</si>
  <si>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</si>
  <si>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</si>
  <si>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</si>
  <si>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</si>
  <si>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</si>
  <si>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</si>
  <si>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</si>
  <si>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</si>
  <si>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</si>
  <si>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</si>
  <si>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</si>
  <si>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</si>
  <si>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</si>
  <si>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</si>
  <si>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</si>
  <si>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</si>
  <si>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</si>
  <si>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</si>
  <si>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</si>
  <si>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</si>
  <si>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</si>
  <si>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</si>
  <si>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</si>
  <si>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</si>
  <si>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</si>
  <si>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</si>
  <si>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</si>
  <si>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</si>
  <si>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</si>
  <si>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</si>
  <si>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</si>
  <si>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</si>
  <si>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</si>
  <si>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</si>
  <si>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</si>
  <si>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</si>
  <si>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</si>
  <si>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</si>
  <si>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</si>
  <si>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</si>
  <si>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</si>
  <si>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</si>
  <si>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</si>
  <si>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</si>
  <si>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</si>
  <si>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</si>
  <si>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</si>
  <si>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</si>
  <si>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</si>
  <si>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</si>
  <si>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</si>
  <si>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</si>
  <si>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</si>
  <si>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</si>
  <si>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</si>
  <si>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</si>
  <si>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</si>
  <si>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</si>
  <si>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</si>
  <si>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</si>
  <si>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</si>
  <si>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</si>
  <si>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</si>
  <si>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</si>
  <si>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</si>
  <si>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</si>
  <si>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</si>
  <si>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</si>
  <si>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</si>
  <si>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</si>
  <si>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</si>
  <si>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</si>
  <si>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</si>
  <si>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</si>
  <si>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</si>
  <si>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</si>
  <si>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</si>
  <si>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</si>
  <si>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</si>
  <si>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</si>
  <si>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</si>
  <si>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</si>
  <si>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</si>
  <si>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</si>
  <si>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</si>
  <si>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</si>
  <si>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</si>
  <si>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</si>
  <si>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</si>
  <si>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</si>
  <si>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</si>
  <si>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</si>
  <si>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</si>
  <si>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</si>
  <si>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</si>
  <si>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</si>
  <si>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</si>
  <si>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</si>
  <si>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</si>
  <si>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</si>
  <si>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</si>
  <si>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</si>
  <si>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</si>
  <si>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</si>
  <si>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</si>
  <si>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</si>
  <si>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</si>
  <si>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</si>
  <si>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</si>
  <si>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</si>
  <si>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</si>
  <si>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</si>
  <si>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</si>
  <si>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</si>
  <si>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</si>
  <si>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</si>
  <si>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</si>
  <si>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</si>
  <si>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</si>
  <si>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</si>
  <si>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</si>
  <si>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</si>
  <si>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</si>
  <si>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</si>
  <si>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</si>
  <si>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</si>
  <si>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</si>
  <si>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</si>
  <si>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</si>
  <si>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</si>
  <si>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</si>
  <si>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</si>
  <si>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</si>
  <si>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</si>
  <si>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</si>
  <si>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</si>
  <si>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</si>
  <si>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</si>
  <si>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</si>
  <si>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</si>
  <si>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</si>
  <si>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</si>
  <si>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</si>
  <si>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</si>
  <si>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</si>
  <si>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</si>
  <si>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</si>
  <si>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</si>
  <si>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</si>
  <si>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</si>
  <si>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</si>
  <si>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</si>
  <si>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</si>
  <si>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</si>
  <si>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</si>
  <si>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</si>
  <si>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</si>
  <si>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</si>
  <si>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</si>
  <si>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</si>
  <si>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</si>
  <si>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</si>
  <si>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</si>
  <si>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</si>
  <si>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</si>
  <si>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</si>
  <si>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</si>
  <si>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</si>
  <si>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</si>
  <si>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</si>
  <si>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</si>
  <si>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</si>
  <si>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</si>
  <si>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</si>
  <si>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</si>
  <si>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</si>
  <si>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</si>
  <si>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</si>
  <si>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</si>
  <si>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</si>
  <si>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</si>
  <si>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</si>
  <si>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</si>
  <si>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</si>
  <si>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</si>
  <si>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</si>
  <si>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</si>
  <si>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</si>
  <si>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</si>
  <si>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</si>
  <si>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</si>
  <si>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</si>
  <si>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</si>
  <si>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</si>
  <si>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</si>
  <si>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</si>
  <si>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</si>
  <si>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</si>
  <si>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</si>
  <si>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</si>
  <si>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</si>
  <si>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</si>
  <si>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</si>
  <si>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</si>
  <si>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</si>
  <si>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</si>
  <si>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</si>
  <si>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</si>
  <si>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</si>
  <si>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</si>
  <si>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</si>
  <si>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</si>
  <si>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</si>
  <si>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</si>
  <si>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</si>
  <si>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</si>
  <si>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</si>
  <si>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</si>
  <si>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</si>
  <si>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</si>
  <si>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</si>
  <si>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</si>
  <si>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</si>
  <si>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</si>
  <si>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</si>
  <si>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</si>
  <si>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</si>
  <si>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</si>
  <si>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</si>
  <si>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</si>
  <si>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</si>
  <si>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</si>
  <si>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</si>
  <si>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</si>
  <si>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</si>
  <si>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</si>
  <si>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</si>
  <si>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</si>
  <si>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</si>
  <si>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</si>
  <si>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</si>
  <si>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</si>
  <si>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</si>
  <si>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</si>
  <si>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</si>
  <si>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</si>
  <si>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</si>
  <si>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</si>
  <si>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</si>
  <si>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</si>
  <si>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</si>
  <si>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</si>
  <si>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</si>
  <si>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</si>
  <si>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</si>
  <si>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</si>
  <si>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</si>
  <si>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</si>
  <si>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</si>
  <si>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</si>
  <si>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</si>
  <si>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</si>
  <si>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</si>
  <si>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</si>
  <si>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</si>
  <si>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</si>
  <si>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</si>
  <si>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</si>
  <si>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</si>
  <si>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</si>
  <si>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</si>
  <si>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</si>
  <si>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</si>
  <si>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</si>
  <si>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</si>
  <si>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</si>
  <si>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</si>
  <si>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</si>
  <si>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</si>
  <si>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</si>
  <si>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</si>
  <si>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</si>
  <si>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</si>
  <si>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</si>
  <si>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</si>
  <si>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</si>
  <si>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</si>
  <si>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</si>
  <si>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</si>
  <si>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</si>
  <si>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</si>
  <si>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</si>
  <si>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</si>
  <si>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</si>
  <si>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</si>
  <si>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</si>
  <si>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</si>
  <si>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</si>
  <si>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</si>
  <si>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</si>
  <si>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</si>
  <si>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</si>
  <si>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</si>
  <si>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</si>
  <si>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</si>
  <si>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</si>
  <si>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</si>
  <si>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</si>
  <si>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</si>
  <si>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</si>
  <si>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</si>
  <si>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</si>
  <si>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</si>
  <si>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</si>
  <si>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</si>
  <si>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</si>
  <si>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</si>
  <si>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</si>
  <si>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</si>
  <si>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</si>
  <si>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</si>
  <si>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</si>
  <si>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</si>
  <si>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</si>
  <si>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</si>
  <si>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</si>
  <si>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</si>
  <si>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</si>
  <si>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</si>
  <si>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</si>
  <si>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</si>
  <si>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</si>
  <si>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</si>
  <si>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</si>
  <si>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</si>
  <si>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</si>
  <si>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</si>
  <si>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</si>
  <si>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</si>
  <si>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</si>
  <si>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</si>
  <si>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</si>
  <si>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</si>
  <si>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</si>
  <si>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</si>
  <si>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</si>
  <si>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</si>
  <si>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</si>
  <si>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</si>
  <si>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</si>
  <si>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</si>
  <si>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</si>
  <si>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</si>
  <si>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</si>
  <si>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</si>
  <si>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</si>
  <si>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</si>
  <si>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</si>
  <si>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</si>
  <si>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</si>
  <si>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</si>
  <si>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</si>
  <si>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</si>
  <si>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</si>
  <si>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</si>
  <si>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</si>
  <si>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</si>
  <si>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</si>
  <si>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</si>
  <si>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</si>
  <si>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</si>
  <si>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</si>
  <si>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</si>
  <si>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</si>
  <si>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</si>
  <si>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</si>
  <si>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</si>
  <si>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</si>
  <si>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</si>
  <si>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</si>
  <si>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</si>
  <si>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</si>
  <si>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</si>
  <si>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</si>
  <si>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</si>
  <si>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</si>
  <si>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</si>
  <si>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</si>
  <si>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</si>
  <si>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</si>
  <si>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</si>
  <si>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</si>
  <si>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</si>
  <si>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</si>
  <si>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</si>
  <si>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</si>
  <si>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</si>
  <si>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</si>
  <si>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</si>
  <si>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</si>
  <si>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</si>
  <si>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</si>
  <si>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</si>
  <si>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</si>
  <si>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</si>
  <si>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</si>
  <si>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</si>
  <si>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</si>
  <si>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</si>
  <si>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</si>
  <si>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</si>
  <si>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</si>
  <si>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</si>
  <si>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</si>
  <si>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</si>
  <si>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</si>
  <si>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</si>
  <si>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</si>
  <si>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</si>
  <si>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</si>
  <si>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</si>
  <si>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</si>
  <si>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</si>
  <si>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</si>
  <si>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</si>
  <si>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</si>
  <si>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</si>
  <si>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</si>
  <si>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</si>
  <si>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</si>
  <si>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</si>
  <si>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</si>
  <si>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</si>
  <si>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</si>
  <si>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</si>
  <si>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</si>
  <si>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</si>
  <si>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</si>
  <si>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</si>
  <si>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</si>
  <si>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</si>
  <si>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</si>
  <si>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</si>
  <si>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</si>
  <si>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</si>
  <si>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</si>
  <si>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</si>
  <si>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</si>
  <si>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</si>
  <si>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</si>
  <si>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</si>
  <si>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</si>
  <si>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</si>
  <si>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</si>
  <si>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</si>
  <si>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</si>
  <si>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</si>
  <si>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</si>
  <si>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</si>
  <si>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</si>
  <si>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</si>
  <si>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</si>
  <si>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</si>
  <si>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</si>
  <si>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</si>
  <si>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</si>
  <si>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</si>
  <si>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</si>
  <si>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</si>
  <si>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</si>
  <si>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</si>
  <si>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</si>
  <si>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</si>
  <si>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</si>
  <si>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</si>
  <si>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</si>
  <si>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</si>
  <si>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</si>
  <si>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</si>
  <si>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</si>
  <si>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</si>
  <si>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</si>
  <si>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</si>
  <si>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</si>
  <si>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</si>
  <si>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</si>
  <si>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</si>
  <si>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</si>
  <si>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</si>
  <si>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</si>
  <si>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</si>
  <si>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</si>
  <si>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</si>
  <si>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</si>
  <si>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</si>
  <si>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</si>
  <si>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</si>
  <si>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</si>
  <si>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</si>
  <si>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</si>
  <si>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</si>
  <si>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</si>
  <si>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</si>
  <si>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</si>
  <si>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</si>
  <si>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</si>
  <si>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</si>
  <si>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</si>
  <si>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</si>
  <si>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</si>
  <si>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</si>
  <si>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</si>
  <si>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</si>
  <si>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</si>
  <si>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</si>
  <si>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</si>
  <si>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</si>
  <si>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</si>
  <si>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</si>
  <si>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</si>
  <si>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</si>
  <si>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</si>
  <si>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</si>
  <si>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</si>
  <si>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</si>
  <si>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</si>
  <si>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</si>
  <si>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</si>
  <si>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</si>
  <si>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</si>
  <si>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</si>
  <si>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</si>
  <si>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</si>
  <si>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</si>
  <si>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</si>
  <si>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</si>
  <si>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</si>
  <si>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</si>
  <si>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</si>
  <si>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</si>
  <si>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</si>
  <si>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</si>
  <si>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</si>
  <si>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</si>
  <si>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</si>
  <si>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</si>
  <si>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</si>
  <si>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</si>
  <si>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</si>
  <si>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</si>
  <si>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</si>
  <si>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</si>
  <si>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</si>
  <si>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</si>
  <si>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</si>
  <si>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</si>
  <si>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</si>
  <si>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</si>
  <si>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</si>
  <si>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</si>
  <si>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</si>
  <si>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</si>
  <si>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</si>
  <si>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</si>
  <si>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</si>
  <si>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</si>
  <si>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</si>
  <si>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</si>
  <si>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</si>
  <si>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</si>
  <si>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</si>
  <si>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</si>
  <si>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</si>
  <si>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</si>
  <si>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</si>
  <si>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</si>
  <si>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</si>
  <si>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</si>
  <si>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</si>
  <si>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</si>
  <si>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</si>
  <si>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</si>
  <si>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</si>
  <si>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</si>
  <si>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</si>
  <si>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</si>
  <si>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</si>
  <si>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</si>
  <si>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</si>
  <si>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</si>
  <si>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</si>
  <si>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</si>
  <si>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</si>
  <si>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</si>
  <si>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</si>
  <si>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</si>
  <si>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</si>
  <si>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</si>
  <si>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</si>
  <si>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</si>
  <si>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</si>
  <si>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</si>
  <si>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</si>
  <si>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</si>
  <si>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</si>
  <si>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</si>
  <si>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</si>
  <si>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</si>
  <si>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</si>
  <si>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</si>
  <si>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</si>
  <si>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</si>
  <si>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</si>
  <si>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</si>
  <si>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</si>
  <si>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</si>
  <si>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</si>
  <si>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</si>
  <si>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</si>
  <si>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</si>
  <si>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</si>
  <si>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</si>
  <si>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</si>
  <si>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</si>
  <si>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</si>
  <si>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</si>
  <si>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</si>
  <si>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</si>
  <si>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</si>
  <si>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</si>
  <si>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</si>
  <si>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</si>
  <si>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</si>
  <si>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</si>
  <si>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</si>
  <si>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</si>
  <si>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</si>
  <si>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</si>
  <si>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</si>
  <si>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</si>
  <si>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</si>
  <si>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</si>
  <si>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</si>
  <si>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</si>
  <si>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</si>
  <si>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</si>
  <si>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</si>
  <si>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</si>
  <si>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</si>
  <si>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</si>
  <si>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</si>
  <si>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</si>
  <si>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</si>
  <si>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</si>
  <si>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</si>
  <si>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</si>
  <si>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</si>
  <si>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</si>
  <si>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</si>
  <si>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</si>
  <si>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</si>
  <si>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</si>
  <si>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</si>
  <si>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</si>
  <si>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</si>
  <si>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</si>
  <si>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</si>
  <si>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</si>
  <si>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</si>
  <si>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</si>
  <si>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</si>
  <si>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</si>
  <si>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</si>
  <si>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</si>
  <si>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</si>
  <si>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</si>
  <si>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</si>
  <si>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</si>
  <si>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</si>
  <si>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</si>
  <si>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</si>
  <si>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</si>
  <si>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</si>
  <si>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</si>
  <si>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</si>
  <si>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</si>
  <si>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</si>
  <si>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</si>
  <si>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</si>
  <si>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</si>
  <si>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</si>
  <si>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</si>
  <si>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</si>
  <si>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</si>
  <si>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</si>
  <si>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</si>
  <si>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</si>
  <si>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</si>
  <si>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</si>
  <si>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</si>
  <si>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</si>
  <si>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</si>
  <si>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</si>
  <si>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</si>
  <si>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</si>
  <si>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</si>
  <si>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</si>
  <si>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</si>
  <si>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</si>
  <si>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</si>
  <si>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</si>
  <si>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</si>
  <si>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</si>
  <si>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</si>
  <si>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</si>
  <si>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</si>
  <si>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</si>
  <si>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</si>
  <si>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</si>
  <si>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</si>
  <si>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</si>
  <si>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</si>
  <si>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</si>
  <si>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</si>
  <si>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</si>
  <si>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</si>
  <si>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</si>
  <si>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</si>
  <si>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</si>
  <si>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</si>
  <si>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</si>
  <si>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</si>
  <si>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</si>
  <si>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</si>
  <si>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</si>
  <si>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</si>
  <si>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</si>
  <si>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</si>
  <si>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</si>
  <si>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</si>
  <si>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</si>
  <si>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</si>
  <si>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</si>
  <si>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</si>
  <si>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</si>
  <si>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</si>
  <si>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</si>
  <si>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</si>
  <si>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</si>
  <si>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</si>
  <si>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</si>
  <si>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</si>
  <si>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</si>
  <si>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</si>
  <si>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</si>
  <si>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</si>
  <si>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</si>
  <si>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</si>
  <si>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</si>
  <si>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</si>
  <si>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</si>
  <si>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</si>
  <si>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</si>
  <si>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</si>
  <si>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</si>
  <si>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</si>
  <si>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</si>
  <si>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</si>
  <si>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</si>
  <si>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</si>
  <si>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</si>
  <si>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</si>
  <si>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</si>
  <si>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</si>
  <si>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</si>
  <si>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</si>
  <si>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</si>
  <si>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</si>
  <si>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</si>
  <si>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</si>
  <si>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</si>
  <si>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</si>
  <si>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</si>
  <si>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</si>
  <si>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</si>
  <si>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</si>
  <si>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</si>
  <si>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</si>
  <si>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</si>
  <si>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</si>
  <si>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</si>
  <si>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</si>
  <si>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</si>
  <si>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</si>
  <si>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</si>
  <si>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</si>
  <si>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</si>
  <si>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</si>
  <si>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</si>
  <si>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</si>
  <si>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</si>
  <si>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</si>
  <si>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</si>
  <si>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</si>
  <si>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</si>
  <si>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</si>
  <si>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</si>
  <si>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</si>
  <si>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</si>
  <si>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</si>
  <si>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</si>
  <si>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</si>
  <si>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</si>
  <si>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</si>
  <si>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</si>
  <si>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</si>
  <si>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</si>
  <si>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</si>
  <si>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</si>
  <si>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</si>
  <si>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</si>
  <si>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</si>
  <si>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</si>
  <si>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</si>
  <si>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</si>
  <si>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</si>
  <si>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</si>
  <si>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</si>
  <si>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</si>
  <si>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</si>
  <si>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</si>
  <si>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</si>
  <si>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</si>
  <si>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</si>
  <si>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</si>
  <si>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</si>
  <si>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</si>
  <si>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</si>
  <si>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</si>
  <si>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</si>
  <si>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</si>
  <si>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</si>
  <si>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</si>
  <si>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</si>
  <si>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</si>
  <si>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</si>
  <si>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</si>
  <si>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</si>
  <si>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</si>
  <si>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</si>
  <si>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</si>
  <si>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</si>
  <si>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</si>
  <si>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</si>
  <si>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</si>
  <si>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</si>
  <si>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</si>
  <si>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</si>
  <si>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</si>
  <si>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</si>
  <si>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</si>
  <si>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</si>
  <si>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</si>
  <si>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</si>
  <si>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</si>
  <si>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</si>
  <si>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</si>
  <si>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</si>
  <si>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</si>
  <si>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</si>
  <si>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</si>
  <si>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</si>
  <si>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</si>
  <si>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</si>
  <si>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</si>
  <si>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</si>
  <si>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</si>
  <si>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</si>
  <si>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</si>
  <si>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</si>
  <si>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</si>
  <si>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</si>
  <si>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</si>
  <si>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</si>
  <si>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</si>
  <si>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</si>
  <si>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</si>
  <si>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</si>
  <si>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</si>
  <si>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</si>
  <si>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</si>
  <si>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</si>
  <si>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</si>
  <si>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</si>
  <si>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</si>
  <si>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</si>
  <si>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</si>
  <si>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</si>
  <si>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</si>
  <si>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</si>
  <si>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</si>
  <si>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</si>
  <si>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</si>
  <si>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</si>
  <si>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</si>
  <si>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</si>
  <si>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</si>
  <si>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</si>
  <si>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</si>
  <si>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</si>
  <si>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</si>
  <si>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</si>
  <si>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</si>
  <si>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</si>
  <si>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</si>
  <si>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</si>
  <si>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</si>
  <si>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</si>
  <si>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</si>
  <si>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</si>
  <si>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</si>
  <si>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</si>
  <si>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</si>
  <si>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</si>
  <si>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</si>
  <si>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</si>
  <si>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</si>
  <si>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</si>
  <si>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</si>
  <si>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</si>
  <si>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</si>
  <si>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</si>
  <si>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</si>
  <si>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</si>
  <si>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</si>
  <si>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</si>
  <si>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</si>
  <si>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</si>
  <si>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</si>
  <si>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</si>
  <si>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</si>
  <si>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</si>
  <si>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</si>
  <si>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</si>
  <si>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</si>
  <si>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</si>
  <si>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</si>
  <si>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</si>
  <si>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</si>
  <si>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</si>
  <si>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</si>
  <si>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</si>
  <si>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</si>
  <si>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</si>
  <si>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</si>
  <si>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</si>
  <si>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</si>
  <si>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</si>
  <si>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</si>
  <si>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</si>
  <si>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</si>
  <si>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</si>
  <si>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</si>
  <si>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</si>
  <si>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</si>
  <si>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</si>
  <si>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</si>
  <si>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</si>
  <si>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</si>
  <si>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</si>
  <si>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</si>
  <si>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</si>
  <si>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</si>
  <si>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</si>
  <si>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</si>
  <si>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</si>
  <si>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</si>
  <si>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</si>
  <si>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</si>
  <si>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</si>
  <si>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</si>
  <si>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</si>
  <si>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</si>
  <si>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</si>
  <si>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</si>
  <si>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</si>
  <si>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</si>
  <si>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</si>
  <si>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</si>
  <si>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</si>
  <si>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</si>
  <si>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</si>
  <si>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</si>
  <si>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</si>
  <si>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</si>
  <si>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</si>
  <si>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</si>
  <si>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</si>
  <si>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</si>
  <si>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</si>
  <si>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</si>
  <si>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</si>
  <si>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</si>
  <si>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</si>
  <si>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</si>
  <si>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</si>
  <si>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</si>
  <si>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</si>
  <si>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</si>
  <si>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</si>
  <si>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</si>
  <si>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</si>
  <si>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</si>
  <si>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</si>
  <si>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</si>
  <si>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</si>
  <si>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</si>
  <si>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</si>
  <si>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</si>
  <si>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</si>
  <si>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</si>
  <si>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</si>
  <si>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</si>
  <si>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</si>
  <si>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</si>
  <si>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</si>
  <si>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</si>
  <si>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</si>
  <si>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</si>
  <si>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</si>
  <si>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</si>
  <si>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</si>
  <si>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</si>
  <si>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</si>
  <si>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</si>
  <si>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</si>
  <si>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</si>
  <si>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</si>
  <si>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</si>
  <si>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</si>
  <si>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</si>
  <si>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</si>
  <si>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</si>
  <si>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</si>
  <si>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</si>
  <si>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</si>
  <si>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</si>
  <si>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</si>
  <si>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</si>
  <si>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</si>
  <si>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</si>
  <si>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</si>
  <si>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</si>
  <si>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</si>
  <si>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</si>
  <si>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</si>
  <si>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</si>
  <si>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</si>
  <si>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</si>
  <si>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</si>
  <si>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</si>
  <si>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</si>
  <si>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</si>
  <si>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</si>
  <si>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</si>
  <si>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</si>
  <si>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</si>
  <si>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</si>
  <si>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</si>
  <si>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</si>
  <si>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</si>
  <si>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</si>
  <si>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</si>
  <si>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</si>
  <si>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</si>
  <si>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</si>
  <si>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</si>
  <si>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</si>
  <si>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</si>
  <si>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</si>
  <si>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</si>
  <si>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</si>
  <si>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</si>
  <si>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</si>
  <si>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</si>
  <si>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</si>
  <si>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</si>
  <si>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</si>
  <si>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</si>
  <si>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</si>
  <si>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</si>
  <si>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</si>
  <si>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</si>
  <si>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</si>
  <si>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</si>
  <si>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</si>
  <si>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</si>
  <si>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</si>
  <si>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</si>
  <si>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</si>
  <si>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</si>
  <si>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</si>
  <si>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</si>
  <si>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</si>
  <si>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</si>
  <si>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</si>
  <si>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</si>
  <si>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</si>
  <si>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</si>
  <si>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</si>
  <si>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</si>
  <si>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</si>
  <si>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</si>
  <si>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</si>
  <si>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</si>
  <si>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</si>
  <si>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</si>
  <si>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</si>
  <si>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</si>
  <si>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</si>
  <si>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</si>
  <si>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</si>
  <si>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</si>
  <si>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</si>
  <si>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</si>
  <si>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</si>
  <si>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</si>
  <si>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</si>
  <si>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</si>
  <si>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</si>
  <si>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</si>
  <si>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</si>
  <si>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</si>
  <si>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</si>
  <si>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</si>
  <si>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</si>
  <si>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</si>
  <si>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</si>
  <si>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</si>
  <si>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</si>
  <si>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</si>
  <si>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</si>
  <si>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</si>
  <si>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</si>
  <si>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</si>
  <si>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</si>
  <si>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</si>
  <si>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</si>
  <si>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</si>
  <si>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</si>
  <si>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</si>
  <si>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</si>
  <si>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</si>
  <si>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</si>
  <si>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</si>
  <si>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</si>
  <si>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</si>
  <si>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</si>
  <si>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</si>
  <si>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</si>
  <si>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</si>
  <si>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</si>
  <si>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</si>
  <si>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</si>
  <si>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</si>
  <si>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</si>
  <si>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</si>
  <si>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</si>
  <si>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</si>
  <si>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</si>
  <si>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</si>
  <si>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</si>
  <si>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</si>
  <si>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</si>
  <si>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</si>
  <si>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</si>
  <si>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</si>
  <si>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</si>
  <si>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</si>
  <si>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</si>
  <si>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</si>
  <si>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</si>
  <si>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</si>
  <si>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</si>
  <si>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</si>
  <si>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</si>
  <si>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</si>
  <si>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</si>
  <si>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</si>
  <si>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</si>
  <si>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</si>
  <si>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</si>
  <si>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</si>
  <si>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</si>
  <si>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</si>
  <si>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</si>
  <si>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</si>
  <si>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</si>
  <si>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</si>
  <si>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</si>
  <si>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</si>
  <si>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</si>
  <si>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</si>
  <si>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</si>
  <si>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</si>
  <si>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</si>
  <si>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</si>
  <si>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</si>
  <si>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</si>
  <si>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</si>
  <si>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</si>
  <si>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</si>
  <si>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</si>
  <si>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</si>
  <si>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</si>
  <si>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</si>
  <si>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</si>
  <si>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</si>
  <si>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</si>
  <si>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</si>
  <si>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</si>
  <si>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</si>
  <si>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</si>
  <si>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</si>
  <si>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</si>
  <si>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</si>
  <si>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</si>
  <si>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</si>
  <si>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</si>
  <si>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</si>
  <si>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</si>
  <si>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</si>
  <si>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</si>
  <si>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</si>
  <si>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</si>
  <si>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</si>
  <si>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</si>
  <si>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</si>
  <si>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</si>
  <si>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</si>
  <si>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</si>
  <si>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</si>
  <si>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</si>
  <si>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</si>
  <si>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</si>
  <si>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</si>
  <si>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</si>
  <si>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</si>
  <si>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</si>
  <si>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</si>
  <si>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</si>
  <si>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</si>
  <si>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</si>
  <si>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</si>
  <si>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</si>
  <si>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</si>
  <si>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</si>
  <si>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</si>
  <si>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</si>
  <si>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</si>
  <si>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</si>
  <si>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</si>
  <si>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</si>
  <si>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</si>
  <si>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</si>
  <si>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</si>
  <si>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</si>
  <si>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</si>
  <si>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</si>
  <si>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</si>
  <si>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</si>
  <si>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</si>
  <si>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</si>
  <si>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</si>
  <si>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</si>
  <si>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</si>
  <si>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</si>
  <si>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</si>
  <si>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</si>
  <si>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</si>
  <si>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</si>
  <si>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</si>
  <si>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</si>
  <si>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</si>
  <si>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</si>
  <si>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</si>
  <si>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</si>
  <si>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</si>
  <si>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</si>
  <si>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</si>
  <si>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</si>
  <si>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</si>
  <si>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</si>
  <si>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</si>
  <si>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</si>
  <si>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</si>
  <si>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</si>
  <si>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</si>
  <si>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</si>
  <si>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</si>
  <si>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</si>
  <si>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</si>
  <si>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</si>
  <si>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</si>
  <si>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</si>
  <si>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</si>
  <si>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</si>
  <si>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</si>
  <si>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</si>
  <si>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</si>
  <si>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</si>
  <si>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</si>
  <si>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</si>
  <si>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</si>
  <si>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</si>
  <si>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</si>
  <si>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</si>
  <si>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</si>
  <si>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</si>
  <si>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</si>
  <si>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</si>
  <si>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</si>
  <si>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</si>
  <si>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</si>
  <si>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</si>
  <si>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</si>
  <si>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</si>
  <si>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</si>
  <si>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</si>
  <si>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</si>
  <si>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</si>
  <si>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</si>
  <si>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</si>
  <si>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</si>
  <si>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</si>
  <si>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</si>
  <si>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</si>
  <si>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</si>
  <si>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</si>
  <si>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</si>
  <si>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</si>
  <si>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</si>
  <si>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</si>
  <si>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</si>
  <si>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</si>
  <si>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</si>
  <si>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</si>
  <si>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</si>
  <si>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</si>
  <si>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</si>
  <si>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</si>
  <si>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</si>
  <si>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</si>
  <si>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</si>
  <si>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</si>
  <si>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</si>
  <si>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</si>
  <si>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</si>
  <si>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</si>
  <si>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</si>
  <si>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</si>
  <si>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</si>
  <si>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</si>
  <si>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</si>
  <si>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</si>
  <si>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</si>
  <si>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</si>
  <si>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</si>
  <si>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</si>
  <si>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</si>
  <si>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</si>
  <si>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</si>
  <si>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</si>
  <si>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</si>
  <si>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</si>
  <si>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</si>
  <si>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</si>
  <si>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</si>
  <si>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</si>
  <si>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</si>
  <si>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</si>
  <si>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</si>
  <si>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</si>
  <si>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</si>
  <si>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</si>
  <si>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</si>
  <si>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</si>
  <si>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</si>
  <si>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</si>
  <si>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</si>
  <si>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</si>
  <si>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</si>
  <si>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</si>
  <si>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</si>
  <si>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</si>
  <si>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</si>
  <si>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</si>
  <si>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</si>
  <si>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</si>
  <si>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</si>
  <si>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</si>
  <si>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</si>
  <si>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</si>
  <si>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</si>
  <si>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</si>
  <si>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</si>
  <si>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</si>
  <si>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</si>
  <si>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</si>
  <si>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</si>
  <si>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</si>
  <si>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</si>
  <si>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</si>
  <si>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</si>
  <si>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</si>
  <si>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</si>
  <si>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</si>
  <si>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</si>
  <si>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</si>
  <si>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</si>
  <si>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</si>
  <si>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</si>
  <si>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</si>
  <si>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</si>
  <si>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</si>
  <si>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</si>
  <si>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</si>
  <si>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</si>
  <si>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</si>
  <si>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</si>
  <si>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</si>
  <si>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</si>
  <si>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</si>
  <si>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</si>
  <si>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</si>
  <si>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</si>
  <si>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</si>
  <si>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</si>
  <si>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</si>
  <si>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</si>
  <si>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</si>
  <si>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</si>
  <si>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</si>
  <si>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</si>
  <si>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</si>
  <si>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</si>
  <si>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</si>
  <si>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</si>
  <si>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</si>
  <si>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</si>
  <si>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</si>
  <si>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</si>
  <si>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</si>
  <si>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</si>
  <si>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</si>
  <si>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</si>
  <si>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</si>
  <si>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</si>
  <si>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</si>
  <si>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</si>
  <si>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</si>
  <si>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</si>
  <si>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</si>
  <si>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</si>
  <si>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</si>
  <si>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</si>
  <si>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</si>
  <si>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</si>
  <si>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</si>
  <si>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</si>
  <si>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</si>
  <si>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</si>
  <si>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</si>
  <si>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</si>
  <si>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</si>
  <si>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</si>
  <si>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</si>
  <si>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</si>
  <si>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</si>
  <si>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</si>
  <si>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</si>
  <si>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</si>
  <si>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</si>
  <si>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</si>
  <si>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</si>
  <si>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</si>
  <si>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</si>
  <si>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</si>
  <si>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</si>
  <si>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</si>
  <si>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</si>
  <si>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</si>
  <si>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</si>
  <si>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</si>
  <si>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</si>
  <si>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</si>
  <si>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</si>
  <si>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</si>
  <si>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</si>
  <si>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</si>
  <si>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</si>
  <si>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</si>
  <si>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</si>
  <si>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</si>
  <si>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</si>
  <si>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</si>
  <si>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</si>
  <si>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</si>
  <si>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</si>
  <si>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</si>
  <si>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</si>
  <si>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</si>
  <si>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</si>
  <si>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</si>
  <si>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</si>
  <si>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</si>
  <si>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</si>
  <si>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</si>
  <si>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</si>
  <si>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</si>
  <si>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</si>
  <si>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</si>
  <si>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</si>
  <si>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</si>
  <si>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</si>
  <si>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</si>
  <si>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</si>
  <si>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</si>
  <si>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</si>
  <si>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</si>
  <si>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</si>
  <si>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</si>
  <si>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</si>
  <si>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</si>
  <si>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</si>
  <si>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</si>
  <si>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</si>
  <si>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</si>
  <si>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</si>
  <si>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</si>
  <si>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</si>
  <si>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</si>
  <si>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</si>
  <si>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</si>
  <si>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</si>
  <si>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</si>
  <si>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</si>
  <si>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</si>
  <si>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</si>
  <si>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</si>
  <si>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</si>
  <si>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</si>
  <si>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</si>
  <si>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</si>
  <si>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</si>
  <si>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</si>
  <si>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</si>
  <si>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</si>
  <si>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</si>
  <si>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</si>
  <si>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</si>
  <si>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</si>
  <si>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</si>
  <si>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</si>
  <si>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</si>
  <si>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</si>
  <si>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</si>
  <si>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</si>
  <si>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</si>
  <si>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</si>
  <si>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</si>
  <si>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</si>
  <si>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</si>
  <si>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</si>
  <si>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</si>
  <si>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</si>
  <si>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</si>
  <si>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</si>
  <si>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</si>
  <si>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</si>
  <si>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</si>
  <si>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</si>
  <si>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</si>
  <si>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</si>
  <si>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</si>
  <si>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</si>
  <si>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</si>
  <si>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</si>
  <si>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</si>
  <si>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</si>
  <si>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</si>
  <si>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</si>
  <si>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</si>
  <si>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</si>
  <si>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</si>
  <si>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</si>
  <si>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</si>
  <si>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</si>
  <si>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</si>
  <si>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</si>
  <si>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</si>
  <si>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</si>
  <si>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</si>
  <si>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</si>
  <si>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</si>
  <si>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</si>
  <si>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</si>
  <si>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</si>
  <si>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</si>
  <si>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</si>
  <si>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</si>
  <si>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</si>
  <si>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</si>
  <si>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</si>
  <si>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</si>
  <si>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</si>
  <si>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</si>
  <si>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</si>
  <si>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</si>
  <si>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</si>
  <si>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</si>
  <si>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</si>
  <si>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</si>
  <si>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</si>
  <si>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</si>
  <si>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</si>
  <si>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</si>
  <si>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</si>
  <si>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</si>
  <si>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</si>
  <si>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</si>
  <si>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</si>
  <si>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</si>
  <si>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</si>
  <si>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</si>
  <si>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</si>
  <si>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</si>
  <si>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</si>
  <si>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</si>
  <si>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</si>
  <si>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</si>
  <si>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</si>
  <si>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</si>
  <si>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</si>
  <si>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</si>
  <si>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</si>
  <si>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</si>
  <si>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</si>
  <si>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</si>
  <si>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</si>
  <si>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</si>
  <si>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</si>
  <si>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</si>
  <si>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</si>
  <si>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</si>
  <si>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</si>
  <si>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</si>
  <si>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</si>
  <si>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</si>
  <si>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</si>
  <si>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</si>
  <si>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</si>
  <si>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</si>
  <si>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</si>
  <si>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</si>
  <si>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</si>
  <si>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</si>
  <si>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</si>
  <si>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</si>
  <si>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</si>
  <si>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</si>
  <si>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</si>
  <si>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</si>
  <si>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</si>
  <si>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</si>
  <si>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</si>
  <si>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</si>
  <si>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</si>
  <si>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</si>
  <si>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</si>
  <si>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</si>
  <si>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</si>
  <si>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</si>
  <si>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</si>
  <si>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</si>
  <si>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</si>
  <si>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</si>
  <si>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</si>
  <si>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</si>
  <si>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</si>
  <si>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</si>
  <si>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</si>
  <si>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</si>
  <si>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</si>
  <si>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</si>
  <si>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</si>
  <si>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</si>
  <si>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</si>
  <si>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</si>
  <si>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</si>
  <si>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</si>
  <si>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</si>
  <si>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</si>
  <si>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</si>
  <si>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</si>
  <si>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</si>
  <si>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</si>
  <si>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</si>
  <si>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</si>
  <si>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</si>
  <si>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</si>
  <si>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</si>
  <si>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</si>
  <si>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</si>
  <si>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</si>
  <si>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</si>
  <si>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</si>
  <si>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</si>
  <si>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</si>
  <si>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</si>
  <si>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</si>
  <si>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</si>
  <si>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</si>
  <si>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</si>
  <si>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</si>
  <si>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</si>
  <si>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</si>
  <si>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</si>
  <si>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</si>
  <si>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</si>
  <si>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</si>
  <si>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</si>
  <si>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</si>
  <si>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</si>
  <si>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</si>
  <si>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</si>
  <si>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</si>
  <si>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</si>
  <si>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</si>
  <si>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</si>
  <si>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</si>
  <si>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</si>
  <si>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</si>
  <si>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</si>
  <si>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</si>
  <si>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</si>
  <si>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</si>
  <si>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</si>
  <si>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</si>
  <si>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</si>
  <si>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</si>
  <si>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</si>
  <si>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</si>
  <si>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</si>
  <si>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</si>
  <si>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</si>
  <si>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</si>
  <si>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</si>
  <si>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</si>
  <si>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</si>
  <si>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</si>
  <si>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</si>
  <si>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</si>
  <si>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</si>
  <si>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</si>
  <si>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</si>
  <si>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</si>
  <si>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</si>
  <si>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</si>
  <si>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</si>
  <si>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</si>
  <si>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</si>
  <si>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</si>
  <si>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</si>
  <si>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</si>
  <si>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</si>
  <si>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</si>
  <si>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</si>
  <si>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</si>
  <si>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</si>
  <si>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</si>
  <si>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</si>
  <si>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</si>
  <si>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</si>
  <si>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</si>
  <si>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</si>
  <si>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</si>
  <si>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</si>
  <si>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</si>
  <si>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</si>
  <si>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</si>
  <si>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</si>
  <si>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</si>
  <si>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</si>
  <si>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</si>
  <si>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</si>
  <si>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</si>
  <si>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</si>
  <si>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</si>
  <si>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</si>
  <si>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</si>
  <si>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</si>
  <si>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</si>
  <si>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</si>
  <si>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</si>
  <si>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</si>
  <si>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</si>
  <si>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</si>
  <si>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</si>
  <si>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</si>
  <si>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</si>
  <si>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</si>
  <si>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</si>
  <si>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</si>
  <si>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</si>
  <si>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</si>
  <si>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</si>
  <si>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</si>
  <si>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</si>
  <si>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</si>
  <si>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</si>
  <si>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</si>
  <si>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</si>
  <si>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</si>
  <si>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</si>
  <si>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</si>
  <si>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</si>
  <si>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</si>
  <si>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</si>
  <si>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</si>
  <si>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</si>
  <si>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</si>
  <si>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</si>
  <si>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</si>
  <si>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</si>
  <si>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</si>
  <si>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</si>
  <si>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</si>
  <si>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</si>
  <si>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</si>
  <si>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</si>
  <si>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</si>
  <si>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</si>
  <si>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</si>
  <si>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</si>
  <si>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</si>
  <si>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</si>
  <si>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</si>
  <si>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</si>
  <si>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</si>
  <si>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</si>
  <si>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</si>
  <si>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</si>
  <si>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</si>
  <si>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</si>
  <si>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</si>
  <si>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</si>
  <si>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</si>
  <si>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</si>
  <si>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</si>
  <si>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</si>
  <si>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</si>
  <si>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</si>
  <si>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</si>
  <si>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</si>
  <si>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</si>
  <si>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</si>
  <si>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</si>
  <si>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</si>
  <si>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</si>
  <si>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</si>
  <si>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</si>
  <si>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</si>
  <si>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</si>
  <si>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</si>
  <si>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</si>
  <si>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</si>
  <si>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</si>
  <si>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</si>
  <si>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</si>
  <si>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</si>
  <si>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</si>
  <si>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</si>
  <si>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</si>
  <si>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</si>
  <si>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</si>
  <si>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</si>
  <si>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</si>
  <si>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</si>
  <si>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</si>
  <si>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</si>
  <si>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</si>
  <si>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</si>
  <si>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</si>
  <si>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</si>
  <si>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</si>
  <si>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</si>
  <si>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</si>
  <si>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</si>
  <si>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</si>
  <si>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</si>
  <si>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</si>
  <si>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</si>
  <si>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</si>
  <si>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</si>
  <si>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</si>
  <si>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</si>
  <si>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</si>
  <si>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</si>
  <si>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</si>
  <si>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</si>
  <si>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</si>
  <si>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</si>
  <si>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</si>
  <si>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</si>
  <si>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</si>
  <si>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</si>
  <si>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</si>
  <si>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</si>
  <si>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</si>
  <si>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</si>
  <si>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</si>
  <si>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</si>
  <si>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</si>
  <si>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</si>
  <si>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</si>
  <si>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</si>
  <si>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</si>
  <si>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</si>
  <si>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</si>
  <si>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</si>
  <si>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</si>
  <si>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</si>
  <si>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</si>
  <si>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</si>
  <si>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</si>
  <si>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</si>
  <si>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</si>
  <si>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</si>
  <si>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</si>
  <si>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</si>
  <si>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</si>
  <si>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</si>
  <si>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</si>
  <si>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</si>
  <si>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</si>
  <si>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</si>
  <si>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</si>
  <si>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</si>
  <si>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</si>
  <si>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</si>
  <si>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</si>
  <si>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</si>
  <si>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</si>
  <si>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</si>
  <si>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</si>
  <si>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</si>
  <si>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</si>
  <si>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</si>
  <si>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</si>
  <si>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</si>
  <si>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</si>
  <si>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</si>
  <si>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</si>
  <si>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</si>
  <si>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</si>
  <si>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</si>
  <si>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</si>
  <si>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</si>
  <si>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</si>
  <si>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</si>
  <si>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</si>
  <si>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</si>
  <si>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</si>
  <si>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</si>
  <si>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</si>
  <si>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</si>
  <si>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</si>
  <si>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</si>
  <si>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</si>
  <si>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</si>
  <si>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</si>
  <si>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</si>
  <si>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</si>
  <si>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</si>
  <si>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</si>
  <si>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</si>
  <si>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</si>
  <si>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</si>
  <si>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</si>
  <si>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</si>
  <si>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</si>
  <si>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</si>
  <si>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</si>
  <si>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</si>
  <si>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</si>
  <si>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</si>
  <si>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</si>
  <si>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</si>
  <si>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</si>
  <si>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</si>
  <si>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</si>
  <si>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</si>
  <si>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</si>
  <si>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</si>
  <si>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</si>
  <si>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</si>
  <si>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</si>
  <si>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</si>
  <si>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</si>
  <si>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</si>
  <si>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</si>
  <si>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</si>
  <si>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</si>
  <si>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</si>
  <si>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</si>
  <si>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</si>
  <si>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</si>
  <si>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</si>
  <si>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</si>
  <si>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</si>
  <si>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</si>
  <si>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</si>
  <si>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</si>
  <si>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</si>
  <si>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</si>
  <si>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</si>
  <si>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</si>
  <si>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</si>
  <si>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</si>
  <si>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</si>
  <si>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</si>
  <si>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</si>
  <si>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</si>
  <si>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</si>
  <si>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</si>
  <si>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</si>
  <si>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</si>
  <si>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</si>
  <si>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</si>
  <si>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</si>
  <si>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</si>
  <si>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</si>
  <si>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</si>
  <si>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</si>
  <si>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</si>
  <si>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</si>
  <si>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</si>
  <si>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</si>
  <si>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</si>
  <si>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</si>
  <si>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</si>
  <si>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</si>
  <si>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</si>
  <si>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</si>
  <si>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</si>
  <si>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</si>
  <si>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</si>
  <si>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</si>
  <si>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</si>
  <si>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</si>
  <si>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</si>
  <si>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</si>
  <si>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</si>
  <si>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</si>
  <si>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</si>
  <si>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</si>
  <si>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</si>
  <si>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</si>
  <si>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</si>
  <si>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</si>
  <si>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</si>
  <si>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</si>
  <si>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</si>
  <si>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</si>
  <si>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</si>
  <si>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</si>
  <si>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</si>
  <si>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</si>
  <si>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</si>
  <si>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</si>
  <si>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</si>
  <si>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</si>
  <si>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</si>
  <si>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</si>
  <si>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</si>
  <si>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</si>
  <si>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</si>
  <si>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</si>
  <si>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</si>
  <si>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</si>
  <si>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</si>
  <si>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</si>
  <si>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</si>
  <si>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</si>
  <si>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</si>
  <si>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</si>
  <si>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</si>
  <si>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</si>
  <si>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</si>
  <si>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</si>
  <si>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</si>
  <si>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</si>
  <si>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</si>
  <si>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</si>
  <si>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</si>
  <si>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</si>
  <si>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</si>
  <si>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</si>
  <si>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</si>
  <si>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</si>
  <si>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</si>
  <si>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</si>
  <si>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</si>
  <si>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</si>
  <si>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</si>
  <si>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</si>
  <si>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</si>
  <si>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</si>
  <si>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</si>
  <si>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</si>
  <si>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</si>
  <si>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</si>
  <si>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</si>
  <si>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</si>
  <si>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</si>
  <si>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</si>
  <si>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</si>
  <si>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</si>
  <si>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</si>
  <si>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</si>
  <si>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</si>
  <si>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</si>
  <si>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</si>
  <si>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</si>
  <si>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</si>
  <si>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</si>
  <si>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</si>
  <si>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</si>
  <si>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</si>
  <si>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</si>
  <si>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</si>
  <si>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</si>
  <si>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</si>
  <si>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</si>
  <si>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</si>
  <si>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</si>
  <si>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</si>
  <si>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</si>
  <si>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</si>
  <si>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</si>
  <si>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</si>
  <si>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</si>
  <si>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</si>
  <si>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</si>
  <si>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</si>
  <si>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</si>
  <si>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</si>
  <si>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</si>
  <si>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</si>
  <si>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</si>
  <si>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</si>
  <si>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</si>
  <si>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</si>
  <si>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</si>
  <si>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</si>
  <si>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</si>
  <si>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</si>
  <si>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</si>
  <si>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</si>
  <si>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</si>
  <si>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</si>
  <si>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</si>
  <si>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</si>
  <si>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</si>
  <si>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</si>
  <si>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</si>
  <si>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</si>
  <si>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</si>
  <si>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</si>
  <si>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</si>
  <si>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</si>
  <si>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</si>
  <si>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</si>
  <si>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</si>
  <si>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</si>
  <si>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</si>
  <si>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</si>
  <si>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</si>
  <si>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</si>
  <si>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</si>
  <si>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</si>
  <si>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</si>
  <si>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</si>
  <si>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</si>
  <si>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</si>
  <si>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</si>
  <si>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</si>
  <si>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</si>
  <si>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</si>
  <si>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</si>
  <si>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</si>
  <si>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</si>
  <si>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</si>
  <si>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</si>
  <si>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</si>
  <si>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</si>
  <si>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</si>
  <si>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</si>
  <si>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</si>
  <si>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</si>
  <si>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</si>
  <si>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</si>
  <si>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</si>
  <si>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</si>
  <si>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</si>
  <si>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</si>
  <si>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</si>
  <si>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</si>
  <si>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</si>
  <si>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</si>
  <si>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</si>
  <si>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</si>
  <si>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</si>
  <si>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</si>
  <si>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</si>
  <si>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</si>
  <si>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</si>
  <si>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</si>
  <si>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</si>
  <si>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</si>
  <si>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</si>
  <si>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</si>
  <si>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</si>
  <si>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</si>
  <si>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</si>
  <si>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</si>
  <si>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</si>
  <si>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</si>
  <si>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</si>
  <si>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</si>
  <si>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</si>
  <si>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</si>
  <si>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</si>
  <si>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</si>
  <si>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</si>
  <si>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</si>
  <si>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</si>
  <si>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</si>
  <si>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</si>
  <si>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</si>
  <si>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</si>
  <si>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</si>
  <si>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</si>
  <si>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</si>
  <si>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</si>
  <si>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</si>
  <si>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</si>
  <si>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</si>
  <si>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</si>
  <si>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</si>
  <si>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</si>
  <si>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</si>
  <si>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</si>
  <si>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</si>
  <si>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</si>
  <si>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</si>
  <si>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</si>
  <si>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</si>
  <si>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</si>
  <si>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</si>
  <si>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</si>
  <si>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</si>
  <si>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</si>
  <si>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</si>
  <si>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</si>
  <si>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</si>
  <si>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</si>
  <si>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</si>
  <si>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</si>
  <si>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</si>
  <si>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</si>
  <si>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</si>
  <si>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</si>
  <si>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</si>
  <si>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</si>
  <si>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</si>
  <si>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</si>
  <si>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</si>
  <si>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</si>
  <si>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</si>
  <si>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</si>
  <si>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</si>
  <si>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</si>
  <si>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</si>
  <si>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</si>
  <si>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</si>
  <si>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</si>
  <si>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</si>
  <si>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</si>
  <si>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</si>
  <si>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</si>
  <si>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</si>
  <si>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</si>
  <si>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</si>
  <si>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</si>
  <si>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</si>
  <si>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</si>
  <si>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</si>
  <si>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</si>
  <si>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</si>
  <si>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</si>
  <si>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</si>
  <si>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</si>
  <si>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</si>
  <si>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</si>
  <si>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</si>
  <si>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</si>
  <si>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</si>
  <si>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</si>
  <si>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</si>
  <si>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</si>
  <si>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</si>
  <si>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</si>
  <si>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</si>
  <si>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</si>
  <si>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</si>
  <si>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</si>
  <si>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</si>
  <si>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</si>
  <si>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</si>
  <si>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</si>
  <si>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</si>
  <si>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</si>
  <si>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</si>
  <si>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</si>
  <si>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</si>
  <si>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</si>
  <si>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</si>
  <si>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</si>
  <si>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</si>
  <si>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</si>
  <si>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</si>
  <si>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</si>
  <si>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</si>
  <si>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</si>
  <si>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</si>
  <si>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</si>
  <si>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</si>
  <si>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</si>
  <si>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</si>
  <si>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</si>
  <si>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</si>
  <si>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</si>
  <si>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</si>
  <si>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</si>
  <si>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</si>
  <si>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</si>
  <si>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</si>
  <si>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</si>
  <si>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</si>
  <si>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</si>
  <si>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</si>
  <si>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</si>
  <si>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</si>
  <si>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</si>
  <si>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</si>
  <si>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</si>
  <si>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</si>
  <si>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</si>
  <si>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</si>
  <si>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</si>
  <si>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</si>
  <si>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</si>
  <si>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</si>
  <si>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</si>
  <si>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</si>
  <si>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</si>
  <si>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</si>
  <si>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</si>
  <si>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</si>
  <si>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</si>
  <si>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</si>
  <si>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</si>
  <si>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</si>
  <si>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</si>
  <si>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</si>
  <si>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</si>
  <si>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</si>
  <si>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</si>
  <si>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</si>
  <si>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</si>
  <si>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</si>
  <si>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</si>
  <si>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</si>
  <si>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</si>
  <si>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</si>
  <si>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</si>
  <si>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</si>
  <si>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</si>
  <si>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</si>
  <si>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</si>
  <si>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</si>
  <si>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</si>
  <si>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</si>
  <si>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</si>
  <si>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</si>
  <si>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</si>
  <si>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</si>
  <si>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</si>
  <si>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</si>
  <si>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</si>
  <si>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</si>
  <si>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</si>
  <si>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</si>
  <si>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</si>
  <si>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</si>
  <si>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</si>
  <si>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</si>
  <si>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</si>
  <si>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</si>
  <si>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</si>
  <si>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</si>
  <si>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</si>
  <si>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</si>
  <si>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</si>
  <si>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</si>
  <si>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</si>
  <si>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</si>
  <si>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</si>
  <si>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</si>
  <si>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</si>
  <si>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</si>
  <si>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</si>
  <si>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</si>
  <si>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</si>
  <si>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</si>
  <si>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</si>
  <si>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</si>
  <si>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</si>
  <si>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</si>
  <si>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</si>
  <si>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</si>
  <si>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</si>
  <si>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</si>
  <si>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</si>
  <si>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</si>
  <si>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</si>
  <si>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</si>
  <si>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</si>
  <si>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</si>
  <si>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</si>
  <si>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</si>
  <si>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</si>
  <si>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</si>
  <si>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</si>
  <si>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</si>
  <si>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</si>
  <si>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</si>
  <si>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</si>
  <si>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</si>
  <si>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</si>
  <si>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</si>
  <si>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</si>
  <si>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</si>
  <si>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</si>
  <si>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</si>
  <si>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</si>
  <si>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</si>
  <si>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</si>
  <si>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</si>
  <si>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</si>
  <si>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</si>
  <si>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</si>
  <si>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</si>
  <si>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</si>
  <si>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</si>
  <si>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</si>
  <si>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</si>
  <si>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</si>
  <si>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</si>
  <si>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</si>
  <si>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</si>
  <si>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</si>
  <si>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</si>
  <si>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</si>
  <si>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</si>
  <si>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</si>
  <si>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</si>
  <si>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</si>
  <si>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</si>
  <si>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</si>
  <si>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</si>
  <si>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</si>
  <si>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</si>
  <si>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</si>
  <si>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</si>
  <si>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</si>
  <si>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</si>
  <si>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</si>
  <si>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</si>
  <si>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</si>
  <si>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</si>
  <si>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</si>
  <si>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</si>
  <si>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</si>
  <si>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</si>
  <si>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</si>
  <si>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</si>
  <si>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</si>
  <si>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</si>
  <si>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</si>
  <si>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</si>
  <si>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</si>
  <si>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</si>
  <si>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</si>
  <si>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</si>
  <si>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</si>
  <si>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</si>
  <si>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</si>
  <si>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</si>
  <si>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</si>
  <si>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</si>
  <si>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</si>
  <si>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</si>
  <si>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</si>
  <si>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</si>
  <si>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</si>
  <si>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</si>
  <si>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</si>
  <si>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</si>
  <si>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</si>
  <si>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</si>
  <si>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</si>
  <si>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</si>
  <si>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</si>
  <si>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</si>
  <si>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</si>
  <si>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</si>
  <si>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</si>
  <si>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</si>
  <si>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</si>
  <si>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</si>
  <si>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</si>
  <si>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</si>
  <si>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</si>
  <si>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</si>
  <si>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</si>
  <si>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</si>
  <si>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</si>
  <si>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</si>
  <si>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</si>
  <si>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</si>
  <si>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</si>
  <si>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</si>
  <si>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</si>
  <si>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</si>
  <si>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</si>
  <si>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</si>
  <si>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</si>
  <si>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</si>
  <si>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</si>
  <si>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</si>
  <si>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</si>
  <si>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</si>
  <si>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</si>
  <si>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</si>
  <si>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</si>
  <si>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</si>
  <si>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</si>
  <si>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</si>
  <si>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</si>
  <si>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</si>
  <si>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</si>
  <si>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</si>
  <si>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</si>
  <si>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</si>
  <si>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</si>
  <si>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</si>
  <si>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</si>
  <si>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</si>
  <si>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</si>
  <si>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</si>
  <si>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</si>
  <si>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</si>
  <si>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</si>
  <si>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</si>
  <si>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</si>
  <si>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</si>
  <si>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</si>
  <si>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</si>
  <si>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</si>
  <si>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</si>
  <si>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</si>
  <si>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</si>
  <si>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</si>
  <si>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</si>
  <si>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</si>
  <si>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</si>
  <si>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</si>
  <si>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</si>
  <si>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</si>
  <si>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</si>
  <si>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</si>
  <si>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</si>
  <si>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</si>
  <si>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</si>
  <si>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</si>
  <si>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</si>
  <si>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</si>
  <si>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</si>
  <si>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</si>
  <si>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</si>
  <si>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</si>
  <si>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</si>
  <si>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</si>
  <si>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</si>
  <si>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</si>
  <si>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</si>
  <si>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</si>
  <si>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</si>
  <si>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</si>
  <si>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</si>
  <si>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</si>
  <si>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</si>
  <si>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</si>
  <si>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</si>
  <si>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</si>
  <si>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</si>
  <si>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</si>
  <si>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</si>
  <si>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</si>
  <si>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</si>
  <si>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</si>
  <si>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</si>
  <si>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</si>
  <si>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</si>
  <si>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</si>
  <si>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</si>
  <si>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</si>
  <si>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</si>
  <si>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</si>
  <si>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</si>
  <si>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</si>
  <si>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</si>
  <si>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</si>
  <si>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</si>
  <si>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</si>
  <si>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</si>
  <si>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</si>
  <si>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</si>
  <si>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</si>
  <si>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</si>
  <si>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</si>
  <si>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</si>
  <si>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</si>
  <si>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</si>
  <si>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</si>
  <si>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</si>
  <si>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</si>
  <si>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</si>
  <si>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</si>
  <si>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</si>
  <si>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</si>
  <si>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</si>
  <si>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</si>
  <si>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</si>
  <si>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</si>
  <si>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</si>
  <si>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</si>
  <si>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</si>
  <si>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</si>
  <si>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</si>
  <si>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</si>
  <si>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</si>
  <si>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</si>
  <si>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</si>
  <si>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</si>
  <si>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</si>
  <si>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</si>
  <si>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</si>
  <si>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</si>
  <si>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</si>
  <si>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</si>
  <si>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</si>
  <si>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</si>
  <si>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</si>
  <si>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</si>
  <si>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</si>
  <si>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</si>
  <si>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</si>
  <si>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</si>
  <si>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</si>
  <si>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</si>
  <si>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</si>
  <si>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</si>
  <si>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</si>
  <si>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</si>
  <si>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</si>
  <si>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</si>
  <si>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</si>
  <si>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</si>
  <si>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</si>
  <si>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</si>
  <si>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</si>
  <si>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</si>
  <si>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</si>
  <si>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</si>
  <si>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</si>
  <si>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</si>
  <si>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</si>
  <si>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</si>
  <si>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</si>
  <si>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</si>
  <si>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</si>
  <si>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</si>
  <si>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</si>
  <si>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</si>
  <si>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</si>
  <si>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</si>
  <si>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</si>
  <si>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</si>
  <si>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</si>
  <si>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</si>
  <si>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</si>
  <si>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</si>
  <si>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</si>
  <si>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</si>
  <si>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</si>
  <si>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</si>
  <si>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</si>
  <si>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</si>
  <si>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</si>
  <si>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</si>
  <si>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</si>
  <si>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</si>
  <si>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</si>
  <si>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</si>
  <si>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</si>
  <si>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</si>
  <si>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</si>
  <si>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</si>
  <si>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</si>
  <si>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</si>
  <si>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</si>
  <si>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</si>
  <si>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</si>
  <si>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</si>
  <si>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</si>
  <si>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</si>
  <si>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</si>
  <si>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</si>
  <si>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</si>
  <si>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</si>
  <si>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</si>
  <si>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</si>
  <si>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</si>
  <si>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</si>
  <si>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</si>
  <si>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</si>
  <si>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</si>
  <si>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</si>
  <si>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</si>
  <si>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</si>
  <si>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</si>
  <si>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</si>
  <si>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</si>
  <si>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</si>
  <si>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</si>
  <si>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</si>
  <si>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</si>
  <si>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</si>
  <si>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</si>
  <si>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</si>
  <si>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</si>
  <si>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</si>
  <si>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</si>
  <si>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</si>
  <si>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</si>
  <si>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</si>
  <si>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</si>
  <si>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</si>
  <si>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</si>
  <si>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</si>
  <si>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</si>
  <si>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</si>
  <si>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</si>
  <si>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</si>
  <si>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</si>
  <si>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</si>
  <si>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</si>
  <si>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</si>
  <si>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</si>
  <si>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</si>
  <si>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</si>
  <si>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</si>
  <si>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</si>
  <si>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</si>
  <si>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</si>
  <si>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</si>
  <si>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</si>
  <si>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</si>
  <si>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</si>
  <si>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</si>
  <si>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</si>
  <si>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</si>
  <si>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</si>
  <si>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</si>
  <si>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</si>
  <si>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</si>
  <si>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</si>
  <si>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</si>
  <si>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</si>
  <si>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</si>
  <si>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</si>
  <si>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</si>
  <si>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</si>
  <si>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</si>
  <si>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</si>
  <si>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</si>
  <si>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</si>
  <si>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</si>
  <si>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</si>
  <si>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</si>
  <si>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</si>
  <si>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</si>
  <si>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</si>
  <si>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</si>
  <si>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</si>
  <si>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</si>
  <si>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</si>
  <si>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</si>
  <si>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</si>
  <si>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</si>
  <si>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</si>
  <si>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</si>
  <si>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</si>
  <si>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</si>
  <si>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</si>
  <si>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</si>
  <si>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</si>
  <si>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</si>
  <si>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</si>
  <si>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</si>
  <si>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</si>
  <si>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</si>
  <si>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</si>
  <si>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</si>
  <si>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</si>
  <si>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</si>
  <si>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</si>
  <si>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</si>
  <si>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</si>
  <si>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</si>
  <si>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</si>
  <si>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</si>
  <si>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</si>
  <si>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</si>
  <si>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</si>
  <si>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</si>
  <si>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</si>
  <si>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</si>
  <si>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</si>
  <si>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</si>
  <si>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</si>
  <si>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</si>
  <si>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</si>
  <si>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</si>
  <si>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</si>
  <si>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</si>
  <si>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</si>
  <si>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</si>
  <si>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</si>
  <si>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</si>
  <si>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</si>
  <si>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</si>
  <si>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</si>
  <si>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</si>
  <si>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</si>
  <si>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</si>
  <si>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</si>
  <si>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</si>
  <si>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</si>
  <si>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</si>
  <si>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</si>
  <si>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</si>
  <si>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</si>
  <si>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</si>
  <si>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</si>
  <si>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</si>
  <si>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</si>
  <si>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</si>
  <si>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</si>
  <si>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</si>
  <si>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</si>
  <si>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</si>
  <si>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</si>
  <si>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</si>
  <si>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</si>
  <si>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</si>
  <si>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</si>
  <si>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</si>
  <si>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</si>
  <si>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</si>
  <si>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</si>
  <si>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</si>
  <si>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</si>
  <si>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</si>
  <si>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</si>
  <si>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</si>
  <si>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</si>
  <si>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</si>
  <si>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</si>
  <si>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</si>
  <si>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</si>
  <si>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</si>
  <si>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</si>
  <si>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</si>
  <si>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</si>
  <si>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</si>
  <si>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</si>
  <si>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</si>
  <si>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</si>
  <si>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</si>
  <si>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</si>
  <si>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</si>
  <si>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</si>
  <si>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</si>
  <si>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</si>
  <si>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</si>
  <si>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</si>
  <si>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</si>
  <si>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</si>
  <si>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</si>
  <si>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</si>
  <si>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</si>
  <si>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</si>
  <si>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</si>
  <si>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</si>
  <si>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</si>
  <si>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</si>
  <si>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</si>
  <si>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</si>
  <si>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</si>
  <si>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</si>
  <si>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</si>
  <si>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</si>
  <si>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</si>
  <si>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</si>
  <si>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</si>
  <si>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</si>
  <si>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</si>
  <si>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</si>
  <si>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</si>
  <si>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</si>
  <si>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</si>
  <si>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</si>
  <si>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</si>
  <si>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</si>
  <si>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</si>
  <si>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</si>
  <si>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</si>
  <si>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</si>
  <si>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</si>
  <si>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</si>
  <si>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</si>
  <si>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</si>
  <si>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</si>
  <si>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</si>
  <si>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</si>
  <si>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</si>
  <si>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</si>
  <si>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</si>
  <si>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</si>
  <si>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</si>
  <si>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</si>
  <si>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</si>
  <si>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</si>
  <si>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</si>
  <si>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</si>
  <si>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</si>
  <si>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</si>
  <si>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</si>
  <si>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</si>
  <si>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</si>
  <si>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</si>
  <si>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</si>
  <si>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</si>
  <si>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</si>
  <si>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</si>
  <si>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</si>
  <si>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</si>
  <si>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</si>
  <si>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</si>
  <si>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</si>
  <si>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</si>
  <si>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</si>
  <si>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</si>
  <si>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</si>
  <si>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</si>
  <si>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</si>
  <si>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</si>
  <si>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</si>
  <si>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</si>
  <si>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</si>
  <si>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</si>
  <si>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</si>
  <si>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</si>
  <si>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</si>
  <si>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</si>
  <si>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</si>
  <si>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</si>
  <si>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</si>
  <si>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</si>
  <si>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</si>
  <si>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</si>
  <si>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</si>
  <si>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</si>
  <si>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</si>
  <si>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</si>
  <si>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</si>
  <si>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</si>
  <si>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</si>
  <si>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</si>
  <si>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</si>
  <si>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</si>
  <si>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</si>
  <si>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</si>
  <si>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</si>
  <si>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</si>
  <si>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</si>
  <si>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</si>
  <si>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</si>
  <si>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</si>
  <si>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</si>
  <si>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</si>
  <si>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</si>
  <si>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</si>
  <si>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</si>
  <si>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</si>
  <si>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</si>
  <si>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</si>
  <si>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</si>
  <si>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</si>
  <si>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</si>
  <si>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</si>
  <si>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</si>
  <si>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</si>
  <si>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</si>
  <si>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</si>
  <si>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</si>
  <si>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</si>
  <si>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</si>
  <si>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</si>
  <si>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</si>
  <si>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</si>
  <si>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</si>
  <si>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</si>
  <si>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</si>
  <si>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</si>
  <si>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</si>
  <si>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</si>
  <si>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</si>
  <si>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</si>
  <si>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</si>
  <si>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</si>
  <si>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</si>
  <si>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</si>
  <si>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</si>
  <si>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</si>
  <si>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</si>
  <si>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</si>
  <si>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</si>
  <si>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</si>
  <si>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</si>
  <si>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</si>
  <si>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</si>
  <si>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</si>
  <si>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</si>
  <si>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</si>
  <si>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</si>
  <si>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</si>
  <si>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</si>
  <si>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</si>
  <si>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</si>
  <si>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</si>
  <si>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</si>
  <si>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</si>
  <si>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</si>
  <si>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</si>
  <si>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</si>
  <si>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</si>
  <si>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</si>
  <si>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</si>
  <si>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</si>
  <si>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</si>
  <si>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</si>
  <si>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</si>
  <si>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</si>
  <si>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</si>
  <si>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</si>
  <si>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</si>
  <si>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</si>
  <si>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</si>
  <si>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</si>
  <si>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</si>
  <si>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</si>
  <si>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</si>
  <si>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</si>
  <si>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</si>
  <si>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</si>
  <si>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</si>
  <si>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</si>
  <si>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</si>
  <si>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</si>
  <si>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</si>
  <si>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</si>
  <si>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</si>
  <si>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</si>
  <si>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</si>
  <si>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</si>
  <si>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</si>
  <si>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</si>
  <si>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</si>
  <si>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</si>
  <si>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</si>
  <si>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</si>
  <si>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</si>
  <si>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</si>
  <si>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</si>
  <si>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</si>
  <si>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</si>
  <si>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</si>
  <si>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</si>
  <si>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</si>
  <si>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</si>
  <si>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</si>
  <si>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</si>
  <si>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</si>
  <si>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</si>
  <si>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</si>
  <si>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</si>
  <si>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</si>
  <si>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</si>
  <si>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</si>
  <si>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</si>
  <si>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</si>
  <si>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</si>
  <si>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</si>
  <si>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</si>
  <si>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</si>
  <si>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</si>
  <si>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</si>
  <si>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</si>
  <si>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</si>
  <si>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</si>
  <si>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</si>
  <si>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</si>
  <si>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</si>
  <si>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</si>
  <si>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</si>
  <si>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</si>
  <si>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</si>
  <si>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</si>
  <si>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</si>
  <si>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</si>
  <si>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</si>
  <si>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</si>
  <si>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</si>
  <si>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</si>
  <si>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</si>
  <si>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</si>
  <si>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</si>
  <si>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</si>
  <si>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</si>
  <si>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</si>
  <si>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</si>
  <si>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</si>
  <si>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</si>
  <si>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</si>
  <si>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</si>
  <si>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</si>
  <si>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</si>
  <si>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</si>
  <si>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</si>
  <si>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</si>
  <si>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</si>
  <si>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</si>
  <si>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</si>
  <si>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</si>
  <si>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</si>
  <si>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</si>
  <si>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</si>
  <si>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</si>
  <si>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</si>
  <si>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</si>
  <si>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</si>
  <si>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</si>
  <si>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</si>
  <si>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</si>
  <si>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</si>
  <si>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</si>
  <si>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</si>
  <si>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</si>
  <si>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</si>
  <si>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</si>
  <si>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</si>
  <si>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</si>
  <si>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</si>
  <si>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</si>
  <si>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</si>
  <si>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</si>
  <si>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</si>
  <si>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</si>
  <si>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</si>
  <si>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</si>
  <si>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</si>
  <si>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</si>
  <si>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</si>
  <si>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</si>
  <si>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</si>
  <si>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</si>
  <si>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</si>
  <si>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</si>
  <si>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</si>
  <si>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</si>
  <si>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</si>
  <si>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</si>
  <si>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</si>
  <si>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</si>
  <si>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</si>
  <si>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</si>
  <si>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</si>
  <si>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</si>
  <si>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</si>
  <si>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</si>
  <si>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</si>
  <si>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</si>
  <si>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</si>
  <si>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</si>
  <si>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</si>
  <si>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</si>
  <si>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</si>
  <si>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</si>
  <si>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</si>
  <si>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</si>
  <si>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</si>
  <si>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</si>
  <si>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</si>
  <si>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</si>
  <si>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</si>
  <si>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</si>
  <si>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</si>
  <si>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</si>
  <si>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</si>
  <si>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</si>
  <si>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</si>
  <si>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</si>
  <si>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</si>
  <si>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</si>
  <si>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</si>
  <si>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</si>
  <si>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</si>
  <si>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</si>
  <si>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</si>
  <si>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</si>
  <si>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</si>
  <si>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</si>
  <si>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</si>
  <si>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</si>
  <si>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</si>
  <si>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</si>
  <si>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</si>
  <si>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</si>
  <si>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</si>
  <si>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</si>
  <si>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</si>
  <si>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</si>
  <si>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</si>
  <si>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</si>
  <si>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</si>
  <si>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</si>
  <si>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</si>
  <si>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</si>
  <si>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</si>
  <si>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</si>
  <si>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</si>
  <si>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</si>
  <si>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</si>
  <si>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</si>
  <si>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</si>
  <si>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</si>
  <si>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</si>
  <si>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</si>
  <si>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</si>
  <si>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</si>
  <si>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</si>
  <si>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</si>
  <si>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</si>
  <si>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</si>
  <si>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</si>
  <si>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</si>
  <si>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</si>
  <si>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</si>
  <si>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</si>
  <si>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</si>
  <si>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</si>
  <si>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</si>
  <si>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</si>
  <si>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</si>
  <si>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</si>
  <si>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</si>
  <si>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</si>
  <si>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</si>
  <si>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</si>
  <si>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</si>
  <si>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</si>
  <si>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</si>
  <si>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</si>
  <si>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</si>
  <si>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</si>
  <si>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</si>
  <si>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</si>
  <si>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</si>
  <si>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</si>
  <si>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</si>
  <si>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</si>
  <si>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</si>
  <si>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</si>
  <si>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</si>
  <si>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</si>
  <si>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</si>
  <si>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</si>
  <si>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</si>
  <si>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</si>
  <si>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</si>
  <si>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</si>
  <si>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</si>
  <si>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</si>
  <si>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</si>
  <si>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</si>
  <si>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</si>
  <si>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</si>
  <si>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</si>
  <si>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</si>
  <si>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</si>
  <si>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</si>
  <si>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</si>
  <si>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</si>
  <si>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</si>
  <si>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</si>
  <si>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</si>
  <si>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</si>
  <si>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</si>
  <si>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</si>
  <si>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</si>
  <si>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</si>
  <si>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</si>
  <si>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</si>
  <si>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</si>
  <si>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</si>
  <si>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</si>
  <si>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</si>
  <si>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</si>
  <si>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</si>
  <si>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</si>
  <si>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</si>
  <si>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</si>
  <si>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</si>
  <si>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</si>
  <si>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</si>
  <si>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</si>
  <si>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</si>
  <si>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</si>
  <si>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</si>
  <si>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</si>
  <si>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</si>
  <si>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</si>
  <si>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</si>
  <si>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</si>
  <si>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</si>
  <si>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</si>
  <si>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</si>
  <si>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</si>
  <si>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</si>
  <si>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</si>
  <si>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</si>
  <si>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</si>
  <si>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</si>
  <si>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</si>
  <si>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</si>
  <si>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</si>
  <si>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</si>
  <si>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</si>
  <si>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</si>
  <si>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</si>
  <si>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</si>
  <si>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</si>
  <si>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</si>
  <si>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</si>
  <si>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</si>
  <si>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</si>
  <si>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</si>
  <si>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</si>
  <si>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</si>
  <si>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</si>
  <si>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</si>
  <si>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</si>
  <si>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</si>
  <si>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</si>
  <si>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</si>
  <si>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</si>
  <si>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</si>
  <si>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</si>
  <si>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</si>
  <si>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</si>
  <si>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</si>
  <si>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</si>
  <si>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</si>
  <si>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</si>
  <si>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</si>
  <si>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</si>
  <si>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</si>
  <si>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</si>
  <si>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</si>
  <si>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</si>
  <si>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</si>
  <si>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</si>
  <si>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</si>
  <si>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</si>
  <si>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</si>
  <si>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</si>
  <si>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</si>
  <si>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</si>
  <si>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</si>
  <si>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</si>
  <si>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</si>
  <si>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</si>
  <si>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</si>
  <si>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</si>
  <si>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</si>
  <si>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</si>
  <si>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</si>
  <si>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</si>
  <si>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</si>
  <si>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</si>
  <si>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</si>
  <si>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</si>
  <si>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</si>
  <si>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</si>
  <si>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</si>
  <si>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</si>
  <si>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</si>
  <si>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</si>
  <si>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</si>
  <si>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</si>
  <si>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</si>
  <si>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</si>
  <si>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</si>
  <si>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</si>
  <si>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</si>
  <si>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</si>
  <si>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</si>
  <si>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</si>
  <si>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</si>
  <si>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</si>
  <si>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</si>
  <si>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</si>
  <si>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</si>
  <si>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</si>
  <si>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</si>
  <si>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</si>
  <si>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</si>
  <si>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</si>
  <si>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</si>
  <si>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</si>
  <si>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</si>
  <si>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</si>
  <si>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</si>
  <si>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</si>
  <si>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</si>
  <si>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</si>
  <si>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</si>
  <si>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</si>
  <si>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</si>
  <si>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</si>
  <si>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</si>
  <si>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</si>
  <si>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</si>
  <si>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</si>
  <si>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</si>
  <si>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</si>
  <si>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</si>
  <si>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</si>
  <si>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</si>
  <si>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</si>
  <si>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</si>
  <si>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</si>
  <si>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</si>
  <si>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</si>
  <si>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</si>
  <si>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</si>
  <si>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</si>
  <si>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</si>
  <si>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</si>
  <si>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</si>
  <si>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</si>
  <si>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</si>
  <si>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</si>
  <si>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</si>
  <si>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</si>
  <si>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</si>
  <si>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</si>
  <si>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</si>
  <si>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</si>
  <si>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</si>
  <si>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</si>
  <si>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</si>
  <si>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</si>
  <si>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</si>
  <si>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</si>
  <si>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</si>
  <si>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</si>
  <si>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</si>
  <si>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</si>
  <si>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</si>
  <si>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</si>
  <si>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</si>
  <si>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</si>
  <si>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</si>
  <si>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</si>
  <si>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</si>
  <si>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</si>
  <si>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</si>
  <si>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</si>
  <si>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</si>
  <si>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</si>
  <si>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</si>
  <si>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</si>
  <si>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</si>
  <si>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</si>
  <si>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</si>
  <si>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</si>
  <si>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</si>
  <si>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</si>
  <si>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</si>
  <si>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</si>
  <si>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</si>
  <si>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</si>
  <si>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</si>
  <si>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</si>
  <si>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</si>
  <si>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</si>
  <si>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</si>
  <si>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</si>
  <si>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</si>
  <si>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</si>
  <si>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</si>
  <si>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</si>
  <si>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</si>
  <si>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</si>
  <si>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</si>
  <si>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</si>
  <si>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</si>
  <si>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</si>
  <si>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</si>
  <si>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</si>
  <si>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</si>
  <si>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</si>
  <si>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</si>
  <si>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</si>
  <si>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</si>
  <si>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</si>
  <si>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</si>
  <si>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</si>
  <si>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</si>
  <si>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</si>
  <si>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</si>
  <si>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</si>
  <si>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</si>
  <si>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</si>
  <si>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</si>
  <si>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</si>
  <si>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</si>
  <si>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</si>
  <si>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</si>
  <si>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</si>
  <si>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</si>
  <si>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</si>
  <si>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</si>
  <si>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</si>
  <si>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</si>
  <si>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</si>
  <si>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</si>
  <si>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</si>
  <si>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</si>
  <si>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</si>
  <si>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</si>
  <si>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</si>
  <si>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</si>
  <si>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</si>
  <si>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</si>
  <si>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</si>
  <si>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</si>
  <si>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</si>
  <si>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</si>
  <si>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</si>
  <si>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</si>
  <si>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</si>
  <si>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</si>
  <si>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</si>
  <si>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</si>
  <si>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</si>
  <si>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</si>
  <si>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</si>
  <si>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</si>
  <si>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</si>
  <si>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</si>
  <si>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</si>
  <si>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</si>
  <si>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</si>
  <si>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</si>
  <si>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</si>
  <si>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</si>
  <si>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</si>
  <si>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</si>
  <si>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</si>
  <si>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</si>
  <si>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</si>
  <si>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</si>
  <si>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</si>
  <si>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</si>
  <si>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</si>
  <si>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</si>
  <si>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</si>
  <si>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</si>
  <si>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</si>
  <si>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</si>
  <si>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</si>
  <si>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</si>
  <si>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</si>
  <si>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</si>
  <si>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</si>
  <si>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</si>
  <si>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</si>
  <si>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</si>
  <si>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</si>
  <si>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</si>
  <si>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</si>
  <si>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</si>
  <si>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</si>
  <si>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</si>
  <si>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</si>
  <si>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</si>
  <si>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</si>
  <si>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</si>
  <si>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</si>
  <si>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</si>
  <si>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</si>
  <si>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</si>
  <si>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</si>
  <si>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</si>
  <si>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</si>
  <si>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</si>
  <si>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</si>
  <si>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</si>
  <si>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</si>
  <si>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</si>
  <si>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</si>
  <si>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</si>
  <si>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</si>
  <si>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</si>
  <si>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</si>
  <si>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</si>
  <si>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</si>
  <si>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</si>
  <si>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</si>
  <si>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</si>
  <si>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</si>
  <si>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</si>
  <si>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</si>
  <si>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</si>
  <si>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</si>
  <si>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</si>
  <si>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</si>
  <si>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</si>
  <si>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</si>
  <si>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</si>
  <si>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</si>
  <si>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</si>
  <si>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</si>
  <si>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</si>
  <si>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</si>
  <si>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</si>
  <si>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</si>
  <si>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</si>
  <si>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</si>
  <si>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</si>
  <si>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</si>
  <si>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</si>
  <si>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</si>
  <si>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</si>
  <si>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</si>
  <si>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</si>
  <si>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</si>
  <si>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</si>
  <si>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</si>
  <si>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</si>
  <si>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</si>
  <si>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</si>
  <si>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</si>
  <si>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</si>
  <si>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</si>
  <si>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</si>
  <si>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</si>
  <si>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</si>
  <si>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</si>
  <si>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</si>
  <si>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</si>
  <si>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</si>
  <si>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</si>
  <si>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</si>
  <si>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</si>
  <si>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</si>
  <si>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</si>
  <si>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</si>
  <si>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</si>
  <si>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</si>
  <si>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</si>
  <si>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</si>
  <si>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</si>
  <si>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</si>
  <si>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</si>
  <si>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</si>
  <si>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</si>
  <si>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</si>
  <si>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</si>
  <si>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</si>
  <si>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</si>
  <si>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</si>
  <si>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</si>
  <si>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</si>
  <si>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</si>
  <si>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</si>
  <si>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</si>
  <si>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</si>
  <si>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</si>
  <si>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</si>
  <si>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</si>
  <si>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</si>
  <si>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</si>
  <si>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</si>
  <si>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</si>
  <si>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</si>
  <si>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</si>
  <si>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</si>
  <si>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</si>
  <si>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</si>
  <si>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</si>
  <si>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</si>
  <si>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</si>
  <si>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</si>
  <si>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</si>
  <si>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</si>
  <si>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</si>
  <si>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</si>
  <si>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</si>
  <si>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</si>
  <si>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</si>
  <si>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</si>
  <si>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</si>
  <si>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</si>
  <si>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</si>
  <si>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</si>
  <si>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</si>
  <si>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</si>
  <si>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</si>
  <si>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</si>
  <si>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</si>
  <si>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</si>
  <si>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</si>
  <si>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</si>
  <si>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</si>
  <si>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</si>
  <si>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</si>
  <si>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</si>
  <si>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</si>
  <si>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</si>
  <si>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</si>
  <si>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</si>
  <si>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</si>
  <si>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</si>
  <si>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</si>
  <si>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</si>
  <si>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</si>
  <si>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</si>
  <si>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</si>
  <si>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</si>
  <si>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</si>
  <si>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</si>
  <si>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</si>
  <si>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</si>
  <si>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</si>
  <si>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</si>
  <si>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</si>
  <si>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</si>
  <si>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</si>
  <si>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</si>
  <si>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</si>
  <si>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</si>
  <si>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</si>
  <si>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</si>
  <si>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</si>
  <si>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</si>
  <si>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</si>
  <si>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</si>
  <si>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</si>
  <si>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</si>
  <si>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</si>
  <si>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</si>
  <si>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</si>
  <si>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</si>
  <si>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</si>
  <si>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</si>
  <si>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</si>
  <si>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</si>
  <si>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</si>
  <si>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</si>
  <si>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</si>
  <si>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</si>
  <si>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</si>
  <si>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</si>
  <si>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</si>
  <si>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</si>
  <si>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</si>
  <si>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</si>
  <si>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</si>
  <si>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</si>
  <si>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</si>
  <si>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</si>
  <si>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</si>
  <si>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</si>
  <si>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</si>
  <si>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</si>
  <si>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</si>
  <si>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</si>
  <si>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</si>
  <si>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</si>
  <si>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</si>
  <si>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</si>
  <si>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</si>
  <si>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</si>
  <si>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</si>
  <si>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</si>
  <si>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</si>
  <si>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</si>
  <si>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</si>
  <si>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</si>
  <si>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</si>
  <si>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</si>
  <si>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</si>
  <si>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</si>
  <si>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</si>
  <si>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</si>
  <si>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</si>
  <si>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</si>
  <si>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</si>
  <si>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</si>
  <si>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</si>
  <si>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</si>
  <si>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</si>
  <si>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</si>
  <si>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</si>
  <si>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</si>
  <si>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</si>
  <si>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</si>
  <si>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</si>
  <si>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</si>
  <si>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</si>
  <si>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</si>
  <si>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</si>
  <si>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</si>
  <si>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</si>
  <si>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</si>
  <si>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</si>
  <si>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</si>
  <si>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</si>
  <si>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</si>
  <si>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</si>
  <si>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</si>
  <si>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</si>
  <si>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</si>
  <si>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</si>
  <si>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</si>
  <si>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</si>
  <si>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</si>
  <si>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</si>
  <si>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</si>
  <si>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</si>
  <si>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</si>
  <si>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</si>
  <si>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</si>
  <si>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</si>
  <si>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</si>
  <si>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</si>
  <si>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</si>
  <si>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</si>
  <si>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</si>
  <si>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</si>
  <si>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</si>
  <si>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</si>
  <si>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</si>
  <si>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</si>
  <si>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</si>
  <si>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</si>
  <si>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</si>
  <si>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</si>
  <si>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</si>
  <si>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</si>
  <si>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</si>
  <si>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</si>
  <si>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</si>
  <si>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</si>
  <si>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</si>
  <si>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</si>
  <si>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</si>
  <si>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</si>
  <si>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</si>
  <si>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</si>
  <si>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</si>
  <si>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</si>
  <si>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</si>
  <si>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</si>
  <si>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</si>
  <si>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</si>
  <si>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</si>
  <si>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</si>
  <si>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</si>
  <si>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</si>
  <si>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</si>
  <si>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</si>
  <si>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</si>
  <si>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</si>
  <si>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</si>
  <si>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</si>
  <si>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</si>
  <si>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</si>
  <si>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</si>
  <si>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</si>
  <si>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</si>
  <si>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</si>
  <si>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</si>
  <si>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</si>
  <si>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</si>
  <si>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</si>
  <si>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</si>
  <si>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</si>
  <si>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</si>
  <si>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</si>
  <si>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</si>
  <si>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</si>
  <si>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</si>
  <si>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</si>
  <si>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</si>
  <si>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</si>
  <si>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</si>
  <si>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</si>
  <si>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</si>
  <si>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</si>
  <si>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</si>
  <si>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</si>
  <si>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</si>
  <si>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</si>
  <si>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</si>
  <si>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</si>
  <si>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</si>
  <si>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</si>
  <si>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</si>
  <si>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</si>
  <si>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</si>
  <si>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</si>
  <si>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</si>
  <si>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</si>
  <si>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</si>
  <si>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</si>
  <si>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</si>
  <si>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</si>
  <si>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</si>
  <si>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</si>
  <si>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</si>
  <si>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</si>
  <si>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</si>
  <si>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</si>
  <si>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</si>
  <si>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</si>
  <si>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</si>
  <si>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</si>
  <si>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</si>
  <si>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</si>
  <si>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</si>
  <si>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</si>
  <si>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</si>
  <si>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</si>
  <si>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</si>
  <si>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</si>
  <si>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</si>
  <si>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</si>
  <si>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</si>
  <si>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</si>
  <si>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</si>
  <si>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</si>
  <si>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</si>
  <si>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</si>
  <si>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</si>
  <si>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</si>
  <si>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</si>
  <si>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</si>
  <si>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</si>
  <si>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</si>
  <si>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</si>
  <si>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</si>
  <si>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</si>
  <si>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</si>
  <si>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</si>
  <si>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</si>
  <si>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</si>
  <si>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</si>
  <si>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</si>
  <si>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</si>
  <si>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</si>
  <si>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</si>
  <si>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</si>
  <si>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</si>
  <si>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</si>
  <si>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</si>
  <si>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</si>
  <si>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</si>
  <si>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</si>
  <si>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</si>
  <si>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</si>
  <si>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</si>
  <si>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</si>
  <si>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</si>
  <si>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</si>
  <si>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</si>
  <si>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</si>
  <si>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</si>
  <si>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</si>
  <si>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</si>
  <si>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</si>
  <si>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</si>
  <si>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</si>
  <si>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</si>
  <si>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</si>
  <si>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</si>
  <si>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</si>
  <si>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</si>
  <si>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</si>
  <si>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</si>
  <si>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</si>
  <si>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</si>
  <si>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</si>
  <si>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</si>
  <si>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</si>
  <si>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</si>
  <si>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</si>
  <si>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</si>
  <si>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</si>
  <si>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</si>
  <si>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</si>
  <si>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</si>
  <si>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</si>
  <si>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</si>
  <si>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</si>
  <si>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</si>
  <si>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</si>
  <si>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</si>
  <si>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</si>
  <si>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</si>
  <si>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</si>
  <si>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</si>
  <si>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</si>
  <si>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</si>
  <si>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</si>
  <si>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</si>
  <si>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</si>
  <si>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</si>
  <si>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</si>
  <si>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</si>
  <si>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</si>
  <si>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</si>
  <si>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</si>
  <si>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</si>
  <si>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</si>
  <si>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</si>
  <si>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</si>
  <si>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</si>
  <si>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</si>
  <si>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</si>
  <si>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</si>
  <si>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</si>
  <si>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</si>
  <si>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</si>
  <si>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</si>
  <si>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</si>
  <si>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</si>
  <si>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</si>
  <si>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</si>
  <si>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</si>
  <si>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</si>
  <si>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</si>
  <si>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</si>
  <si>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</si>
  <si>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</si>
  <si>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</si>
  <si>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</si>
  <si>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</si>
  <si>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</si>
  <si>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</si>
  <si>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</si>
  <si>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</si>
  <si>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</si>
  <si>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</si>
  <si>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</si>
  <si>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</si>
  <si>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</si>
  <si>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</si>
  <si>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</si>
  <si>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</si>
  <si>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</si>
  <si>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</si>
  <si>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</si>
  <si>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</si>
  <si>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</si>
  <si>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</si>
  <si>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</si>
  <si>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</si>
  <si>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</si>
  <si>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</si>
  <si>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</si>
  <si>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</si>
  <si>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</si>
  <si>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</si>
  <si>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</si>
  <si>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</si>
  <si>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</si>
  <si>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</si>
  <si>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</si>
  <si>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</si>
  <si>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</si>
  <si>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</si>
  <si>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</si>
  <si>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</si>
  <si>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</si>
  <si>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</si>
  <si>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</si>
  <si>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</si>
  <si>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</si>
  <si>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</si>
  <si>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</si>
  <si>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</si>
  <si>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</si>
  <si>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</si>
  <si>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</si>
  <si>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</si>
  <si>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</si>
  <si>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</si>
  <si>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</si>
  <si>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</si>
  <si>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</si>
  <si>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</si>
  <si>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</si>
  <si>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</si>
  <si>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</si>
  <si>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</si>
  <si>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</si>
  <si>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</si>
  <si>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</si>
  <si>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</si>
  <si>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</si>
  <si>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</si>
  <si>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</si>
  <si>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</si>
  <si>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</si>
  <si>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</si>
  <si>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</si>
  <si>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</si>
  <si>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</si>
  <si>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</si>
  <si>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</si>
  <si>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</si>
  <si>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</si>
  <si>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</si>
  <si>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</si>
  <si>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</si>
  <si>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</si>
  <si>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</si>
  <si>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</si>
  <si>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</si>
  <si>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</si>
  <si>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</si>
  <si>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</si>
  <si>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</si>
  <si>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</si>
  <si>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</si>
  <si>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</si>
  <si>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</si>
  <si>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</si>
  <si>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</si>
  <si>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</si>
  <si>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</si>
  <si>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</si>
  <si>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</si>
  <si>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</si>
  <si>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</si>
  <si>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</si>
  <si>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</si>
  <si>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</si>
  <si>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</si>
  <si>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</si>
  <si>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</si>
  <si>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</si>
  <si>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</si>
  <si>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</si>
  <si>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</si>
  <si>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</si>
  <si>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</si>
  <si>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</si>
  <si>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</si>
  <si>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</si>
  <si>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</si>
  <si>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</si>
  <si>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</si>
  <si>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</si>
  <si>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</si>
  <si>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</si>
  <si>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</si>
  <si>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</si>
  <si>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</si>
  <si>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</si>
  <si>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</si>
  <si>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</si>
  <si>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</si>
  <si>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</si>
  <si>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</si>
  <si>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</si>
  <si>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</si>
  <si>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</si>
  <si>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</si>
  <si>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</si>
  <si>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</si>
  <si>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</si>
  <si>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</si>
  <si>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</si>
  <si>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</si>
  <si>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</si>
  <si>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</si>
  <si>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</si>
  <si>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</si>
  <si>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</si>
  <si>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</si>
  <si>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</si>
  <si>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</si>
  <si>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</si>
  <si>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</si>
  <si>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</si>
  <si>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</si>
  <si>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</si>
  <si>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</si>
  <si>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</si>
  <si>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</si>
  <si>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</si>
  <si>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</si>
  <si>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</si>
  <si>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</si>
  <si>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</si>
  <si>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</si>
  <si>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</si>
  <si>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</si>
  <si>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</si>
  <si>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</si>
  <si>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</si>
  <si>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</si>
  <si>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</si>
  <si>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</si>
  <si>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</si>
  <si>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</si>
  <si>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</si>
  <si>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</si>
  <si>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</si>
  <si>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</si>
  <si>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</si>
  <si>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</si>
  <si>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</si>
  <si>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</si>
  <si>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</si>
  <si>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</si>
  <si>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</si>
  <si>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</si>
  <si>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</si>
  <si>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</si>
  <si>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</si>
  <si>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</si>
  <si>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</si>
  <si>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</si>
  <si>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</si>
  <si>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</si>
  <si>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</si>
  <si>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</si>
  <si>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</si>
  <si>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</si>
  <si>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</si>
  <si>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</si>
  <si>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</si>
  <si>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</si>
  <si>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</si>
  <si>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</si>
  <si>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</si>
  <si>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</si>
  <si>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</si>
  <si>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</si>
  <si>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</si>
  <si>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</si>
  <si>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</si>
  <si>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</si>
  <si>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</si>
  <si>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</si>
  <si>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</si>
  <si>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</si>
  <si>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</si>
  <si>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</si>
  <si>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</si>
  <si>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</si>
  <si>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</si>
  <si>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</si>
  <si>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</si>
  <si>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</si>
  <si>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</si>
  <si>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</si>
  <si>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</si>
  <si>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</si>
  <si>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</si>
  <si>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</si>
  <si>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</si>
  <si>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</si>
  <si>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</si>
  <si>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</si>
  <si>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</si>
  <si>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</si>
  <si>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</si>
  <si>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</si>
  <si>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</si>
  <si>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</si>
  <si>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</si>
  <si>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</si>
  <si>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</si>
  <si>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</si>
  <si>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</si>
  <si>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</si>
  <si>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</si>
  <si>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</si>
  <si>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</si>
  <si>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</si>
  <si>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</si>
  <si>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</si>
  <si>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</si>
  <si>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</si>
  <si>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</si>
  <si>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</si>
  <si>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</si>
  <si>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</si>
  <si>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</si>
  <si>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</si>
  <si>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</si>
  <si>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</si>
  <si>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</si>
  <si>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</si>
  <si>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</si>
  <si>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</si>
  <si>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</si>
  <si>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</si>
  <si>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</si>
  <si>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</si>
  <si>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</si>
  <si>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</si>
  <si>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</si>
  <si>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</si>
  <si>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</si>
  <si>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</si>
  <si>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</si>
  <si>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</si>
  <si>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</si>
  <si>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</si>
  <si>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</si>
  <si>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</si>
  <si>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</si>
  <si>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</si>
  <si>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</si>
  <si>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</si>
  <si>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</si>
  <si>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</si>
  <si>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</si>
  <si>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</si>
  <si>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</si>
  <si>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</si>
  <si>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</si>
  <si>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</si>
  <si>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</si>
  <si>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</si>
  <si>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</si>
  <si>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</si>
  <si>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</si>
  <si>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</si>
  <si>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</si>
  <si>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</si>
  <si>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</si>
  <si>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</si>
  <si>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</si>
  <si>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</si>
  <si>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</si>
  <si>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</si>
  <si>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</si>
  <si>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</si>
  <si>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</si>
  <si>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</si>
  <si>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</si>
  <si>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</si>
  <si>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</si>
  <si>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</si>
  <si>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</si>
  <si>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</si>
  <si>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</si>
  <si>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</si>
  <si>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</si>
  <si>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</si>
  <si>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</si>
  <si>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</si>
  <si>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</si>
  <si>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</si>
  <si>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</si>
  <si>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</si>
  <si>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</si>
  <si>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</si>
  <si>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</si>
  <si>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</si>
  <si>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</si>
  <si>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</si>
  <si>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</si>
  <si>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</si>
  <si>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</si>
  <si>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</si>
  <si>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</si>
  <si>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</si>
  <si>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</si>
  <si>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</si>
  <si>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</si>
  <si>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</si>
  <si>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</si>
  <si>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</si>
  <si>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</si>
  <si>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</si>
  <si>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</si>
  <si>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</si>
  <si>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</si>
  <si>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</si>
  <si>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</si>
  <si>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</si>
  <si>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</si>
  <si>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</si>
  <si>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</si>
  <si>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</si>
  <si>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</si>
  <si>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</si>
  <si>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</si>
  <si>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</si>
  <si>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</si>
  <si>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</si>
  <si>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</si>
  <si>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</si>
  <si>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</si>
  <si>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</si>
  <si>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</si>
  <si>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</si>
  <si>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</si>
  <si>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</si>
  <si>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</si>
  <si>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</si>
  <si>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</si>
  <si>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</si>
  <si>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</si>
  <si>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</si>
  <si>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</si>
  <si>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</si>
  <si>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</si>
  <si>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</si>
  <si>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</si>
  <si>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</si>
  <si>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</si>
  <si>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</si>
  <si>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</si>
  <si>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</si>
  <si>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</si>
  <si>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</si>
  <si>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</si>
  <si>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</si>
  <si>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</si>
  <si>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</si>
  <si>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</si>
  <si>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</si>
  <si>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</si>
  <si>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</si>
  <si>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</si>
  <si>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</si>
  <si>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</si>
  <si>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</si>
  <si>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</si>
  <si>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</si>
  <si>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</si>
  <si>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</si>
  <si>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</si>
  <si>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</si>
  <si>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</si>
  <si>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</si>
  <si>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</si>
  <si>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</si>
  <si>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</si>
  <si>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</si>
  <si>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</si>
  <si>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</si>
  <si>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</si>
  <si>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</si>
  <si>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</si>
  <si>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</si>
  <si>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</si>
  <si>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</si>
  <si>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</si>
  <si>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</si>
  <si>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</si>
  <si>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</si>
  <si>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</si>
  <si>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</si>
  <si>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</si>
  <si>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</si>
  <si>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</si>
  <si>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</si>
  <si>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</si>
  <si>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</si>
  <si>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</si>
  <si>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</si>
  <si>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</si>
  <si>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</si>
  <si>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</si>
  <si>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</si>
  <si>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</si>
  <si>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</si>
  <si>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</si>
  <si>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</si>
  <si>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</si>
  <si>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</si>
  <si>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</si>
  <si>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</si>
  <si>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</si>
  <si>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</si>
  <si>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</si>
  <si>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</si>
  <si>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</si>
  <si>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</si>
  <si>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</si>
  <si>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</si>
  <si>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</si>
  <si>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</si>
  <si>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</si>
  <si>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</si>
  <si>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</si>
  <si>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</si>
  <si>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</si>
  <si>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</si>
  <si>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</si>
  <si>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</si>
  <si>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</si>
  <si>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</si>
  <si>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</si>
  <si>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</si>
  <si>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</si>
  <si>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</si>
  <si>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</si>
  <si>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</si>
  <si>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</si>
  <si>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</si>
  <si>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</si>
  <si>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</si>
  <si>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</si>
  <si>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</si>
  <si>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</si>
  <si>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</si>
  <si>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</si>
  <si>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</si>
  <si>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</si>
  <si>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</si>
  <si>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</si>
  <si>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</si>
  <si>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</si>
  <si>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</si>
  <si>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</si>
  <si>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</si>
  <si>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</si>
  <si>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</si>
  <si>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</si>
  <si>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</si>
  <si>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</si>
  <si>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</si>
  <si>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</si>
  <si>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</si>
  <si>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</si>
  <si>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</si>
  <si>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</si>
  <si>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</si>
  <si>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</si>
  <si>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</si>
  <si>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</si>
  <si>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</si>
  <si>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</si>
  <si>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</si>
  <si>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</si>
  <si>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</si>
  <si>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</si>
  <si>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</si>
  <si>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</si>
  <si>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</si>
  <si>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</si>
  <si>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</si>
  <si>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</si>
  <si>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</si>
  <si>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</si>
  <si>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</si>
  <si>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</si>
  <si>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</si>
  <si>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</si>
  <si>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</si>
  <si>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</si>
  <si>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</si>
  <si>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</si>
  <si>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</si>
  <si>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</si>
  <si>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</si>
  <si>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</si>
  <si>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</si>
  <si>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</si>
  <si>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</si>
  <si>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</si>
  <si>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</si>
  <si>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</si>
  <si>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</si>
  <si>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</si>
  <si>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</si>
  <si>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</si>
  <si>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</si>
  <si>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</si>
  <si>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</si>
  <si>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</si>
  <si>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</si>
  <si>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</si>
  <si>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</si>
  <si>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</si>
  <si>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</si>
  <si>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</si>
  <si>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</si>
  <si>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</si>
  <si>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</si>
  <si>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</si>
  <si>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</si>
  <si>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</si>
  <si>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</si>
  <si>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</si>
  <si>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</si>
  <si>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</si>
  <si>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</si>
  <si>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</si>
  <si>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</si>
  <si>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</si>
  <si>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</si>
  <si>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</si>
  <si>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</si>
  <si>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</si>
  <si>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</si>
  <si>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</si>
  <si>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</si>
  <si>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</si>
  <si>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</si>
  <si>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</si>
  <si>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</si>
  <si>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</si>
  <si>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</si>
  <si>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</si>
  <si>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</si>
  <si>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</si>
  <si>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</si>
  <si>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</si>
  <si>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</si>
  <si>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</si>
  <si>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</si>
  <si>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</si>
  <si>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</si>
  <si>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</si>
  <si>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</si>
  <si>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</si>
  <si>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</si>
  <si>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</si>
  <si>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</si>
  <si>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</si>
  <si>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</si>
  <si>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</si>
  <si>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</si>
  <si>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</si>
  <si>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</si>
  <si>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</si>
  <si>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</si>
  <si>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</si>
  <si>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</si>
  <si>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</si>
  <si>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</si>
  <si>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</si>
  <si>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</si>
  <si>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</si>
  <si>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</si>
  <si>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</si>
  <si>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</si>
  <si>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</si>
  <si>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</si>
  <si>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</si>
  <si>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</si>
  <si>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</si>
  <si>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</si>
  <si>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</si>
  <si>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</si>
  <si>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</si>
  <si>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</si>
  <si>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</si>
  <si>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</si>
  <si>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</si>
  <si>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</si>
  <si>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</si>
  <si>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</si>
  <si>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</si>
  <si>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</si>
  <si>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</si>
  <si>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</si>
  <si>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</si>
  <si>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</si>
  <si>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</si>
  <si>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</si>
  <si>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</si>
  <si>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</si>
  <si>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</si>
  <si>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</si>
  <si>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</si>
  <si>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</si>
  <si>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</si>
  <si>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</si>
  <si>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</si>
  <si>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</si>
  <si>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</si>
  <si>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</si>
  <si>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</si>
  <si>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</si>
  <si>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</si>
  <si>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</si>
  <si>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</si>
  <si>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</si>
  <si>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</si>
  <si>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</si>
  <si>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</si>
  <si>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</si>
  <si>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</si>
  <si>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</si>
  <si>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</si>
  <si>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</si>
  <si>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</si>
  <si>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</si>
  <si>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</si>
  <si>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</si>
  <si>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</si>
  <si>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</si>
  <si>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</si>
  <si>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</si>
  <si>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</si>
  <si>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</si>
  <si>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</si>
  <si>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</si>
  <si>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</si>
  <si>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</si>
  <si>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</si>
  <si>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</si>
  <si>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</si>
  <si>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</si>
  <si>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</si>
  <si>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</si>
  <si>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</si>
  <si>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</si>
  <si>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</si>
  <si>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</si>
  <si>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</si>
  <si>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</si>
  <si>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</si>
  <si>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</si>
  <si>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</si>
  <si>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</si>
  <si>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</si>
  <si>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</si>
  <si>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</si>
  <si>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</si>
  <si>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</si>
  <si>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</si>
  <si>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</si>
  <si>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</si>
  <si>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</si>
  <si>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</si>
  <si>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</si>
  <si>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</si>
  <si>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</si>
  <si>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</si>
  <si>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</si>
  <si>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</si>
  <si>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</si>
  <si>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</si>
  <si>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</si>
  <si>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</si>
  <si>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</si>
  <si>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</si>
  <si>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</si>
  <si>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</si>
  <si>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</si>
  <si>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</si>
  <si>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</si>
  <si>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</si>
  <si>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</si>
  <si>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</si>
  <si>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</si>
  <si>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</si>
  <si>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</si>
  <si>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</si>
  <si>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</si>
  <si>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</si>
  <si>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</si>
  <si>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</si>
  <si>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</si>
  <si>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</si>
  <si>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</si>
  <si>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</si>
  <si>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</si>
  <si>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</si>
  <si>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</si>
  <si>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</si>
  <si>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</si>
  <si>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</si>
  <si>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</si>
  <si>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</si>
  <si>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</si>
  <si>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</si>
  <si>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</si>
  <si>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</si>
  <si>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</si>
  <si>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</si>
  <si>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</si>
  <si>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</si>
  <si>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</si>
  <si>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</si>
  <si>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</si>
  <si>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</si>
  <si>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</si>
  <si>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</si>
  <si>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</si>
  <si>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</si>
  <si>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</si>
  <si>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</si>
  <si>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</si>
  <si>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</si>
  <si>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</si>
  <si>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</si>
  <si>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</si>
  <si>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</si>
  <si>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</si>
  <si>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</si>
  <si>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</si>
  <si>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</si>
  <si>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</si>
  <si>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</si>
  <si>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</si>
  <si>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</si>
  <si>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</si>
  <si>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</si>
  <si>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</si>
  <si>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</si>
  <si>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</si>
  <si>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</si>
  <si>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</si>
  <si>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</si>
  <si>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</si>
  <si>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</si>
  <si>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</si>
  <si>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</si>
  <si>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</si>
  <si>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</si>
  <si>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</si>
  <si>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</si>
  <si>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</si>
  <si>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</si>
  <si>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</si>
  <si>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</si>
  <si>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</si>
  <si>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</si>
  <si>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</si>
  <si>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</si>
  <si>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</si>
  <si>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</si>
  <si>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</si>
  <si>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</si>
  <si>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</si>
  <si>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</si>
  <si>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</si>
  <si>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</si>
  <si>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</si>
  <si>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</si>
  <si>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</si>
  <si>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</si>
  <si>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</si>
  <si>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</si>
  <si>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</si>
  <si>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</si>
  <si>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</si>
  <si>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</si>
  <si>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</si>
  <si>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</si>
  <si>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</si>
  <si>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</si>
  <si>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</si>
  <si>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</si>
  <si>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</si>
  <si>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</si>
  <si>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</si>
  <si>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</si>
  <si>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</si>
  <si>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</si>
  <si>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</si>
  <si>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</si>
  <si>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</si>
  <si>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</si>
  <si>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</si>
  <si>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</si>
  <si>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</si>
  <si>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</si>
  <si>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</si>
  <si>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</si>
  <si>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</si>
  <si>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</si>
  <si>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</si>
  <si>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</si>
  <si>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</si>
  <si>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</si>
  <si>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</si>
  <si>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</si>
  <si>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</si>
  <si>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</si>
  <si>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</si>
  <si>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</si>
  <si>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</si>
  <si>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</si>
  <si>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</si>
  <si>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</si>
  <si>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</si>
  <si>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</si>
  <si>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</si>
  <si>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</si>
  <si>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</si>
  <si>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</si>
  <si>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</si>
  <si>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</si>
  <si>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</si>
  <si>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</si>
  <si>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</si>
  <si>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</si>
  <si>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</si>
  <si>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</si>
  <si>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</si>
  <si>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</si>
  <si>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</si>
  <si>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</si>
  <si>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</si>
  <si>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</si>
  <si>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</si>
  <si>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</si>
  <si>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</si>
  <si>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</si>
  <si>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</si>
  <si>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</si>
  <si>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</si>
  <si>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</si>
  <si>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</si>
  <si>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</si>
  <si>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</si>
  <si>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</si>
  <si>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</si>
  <si>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</si>
  <si>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</si>
  <si>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</si>
  <si>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</si>
  <si>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</si>
  <si>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</si>
  <si>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</si>
  <si>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</si>
  <si>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</si>
  <si>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</si>
  <si>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</si>
  <si>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</si>
  <si>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</si>
  <si>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</si>
  <si>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</si>
  <si>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</si>
  <si>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</si>
  <si>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</si>
  <si>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</si>
  <si>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</si>
  <si>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</si>
  <si>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</si>
  <si>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</si>
  <si>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</si>
  <si>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</si>
  <si>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</si>
  <si>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</si>
  <si>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</si>
  <si>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</si>
  <si>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</si>
  <si>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</si>
  <si>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</si>
  <si>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</si>
  <si>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</si>
  <si>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</si>
  <si>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</si>
  <si>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</si>
  <si>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</si>
  <si>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</si>
  <si>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</si>
  <si>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</si>
  <si>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</si>
  <si>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</si>
  <si>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</si>
  <si>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</si>
  <si>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</si>
  <si>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</si>
  <si>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</si>
  <si>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</si>
  <si>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</si>
  <si>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</si>
  <si>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</si>
  <si>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</si>
  <si>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</si>
  <si>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</si>
  <si>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</si>
  <si>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</si>
  <si>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</si>
  <si>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</si>
  <si>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</si>
  <si>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</si>
  <si>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</si>
  <si>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</si>
  <si>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</si>
  <si>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</si>
  <si>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</si>
  <si>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</si>
  <si>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</si>
  <si>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</si>
  <si>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</si>
  <si>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</si>
  <si>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</si>
  <si>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</si>
  <si>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</si>
  <si>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</si>
  <si>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</si>
  <si>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</si>
  <si>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</si>
  <si>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</si>
  <si>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</si>
  <si>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</si>
  <si>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</si>
  <si>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</si>
  <si>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</si>
  <si>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</si>
  <si>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</si>
  <si>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</si>
  <si>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</si>
  <si>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</si>
  <si>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</si>
  <si>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</si>
  <si>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</si>
  <si>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</si>
  <si>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</si>
  <si>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</si>
  <si>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</si>
  <si>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</si>
  <si>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</si>
  <si>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</si>
  <si>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</si>
  <si>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</si>
  <si>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</si>
  <si>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</si>
  <si>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</si>
  <si>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</si>
  <si>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</si>
  <si>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</si>
  <si>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</si>
  <si>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</si>
  <si>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</si>
  <si>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</si>
  <si>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</si>
  <si>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</si>
  <si>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</si>
  <si>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</si>
  <si>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</si>
  <si>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</si>
  <si>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</si>
  <si>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</si>
  <si>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</si>
  <si>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</si>
  <si>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</si>
  <si>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</si>
  <si>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</si>
  <si>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</si>
  <si>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</si>
  <si>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</si>
  <si>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</si>
  <si>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</si>
  <si>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</si>
  <si>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</si>
  <si>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</si>
  <si>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</si>
  <si>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</si>
  <si>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</si>
  <si>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</si>
  <si>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</si>
  <si>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</si>
  <si>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</si>
  <si>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</si>
  <si>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</si>
  <si>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</si>
  <si>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</si>
  <si>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</si>
  <si>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</si>
  <si>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</si>
  <si>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</si>
  <si>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</si>
  <si>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</si>
  <si>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</si>
  <si>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</si>
  <si>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</si>
  <si>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</si>
  <si>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</si>
  <si>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</si>
  <si>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</si>
  <si>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</si>
  <si>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</si>
  <si>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</si>
  <si>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</si>
  <si>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</si>
  <si>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</si>
  <si>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</si>
  <si>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</si>
  <si>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</si>
  <si>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</si>
  <si>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</si>
  <si>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</si>
  <si>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</si>
  <si>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</si>
  <si>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</si>
  <si>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</si>
  <si>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</si>
  <si>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</si>
  <si>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</si>
  <si>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</si>
  <si>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</si>
  <si>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</si>
  <si>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</si>
  <si>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</si>
  <si>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</si>
  <si>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</si>
  <si>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</si>
  <si>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</si>
  <si>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</si>
  <si>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</si>
  <si>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</si>
  <si>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</si>
  <si>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</si>
  <si>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</si>
  <si>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</si>
  <si>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</si>
  <si>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</si>
  <si>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</si>
  <si>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</si>
  <si>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</si>
  <si>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</si>
  <si>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</si>
  <si>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</si>
  <si>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</si>
  <si>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</si>
  <si>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</si>
  <si>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</si>
  <si>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</si>
  <si>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</si>
  <si>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</si>
  <si>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</si>
  <si>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</si>
  <si>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</si>
  <si>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</si>
  <si>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</si>
  <si>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</si>
  <si>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</si>
  <si>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</si>
  <si>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</si>
  <si>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</si>
  <si>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</si>
  <si>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</si>
  <si>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</si>
  <si>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</si>
  <si>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</si>
  <si>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</si>
  <si>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</si>
  <si>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</si>
  <si>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</si>
  <si>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</si>
  <si>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</si>
  <si>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</si>
  <si>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</si>
  <si>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</si>
  <si>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</si>
  <si>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</si>
  <si>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</si>
  <si>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</si>
  <si>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</si>
  <si>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</si>
  <si>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</si>
  <si>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</si>
  <si>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</si>
  <si>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</si>
  <si>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</si>
  <si>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</si>
  <si>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</si>
  <si>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</si>
  <si>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</si>
  <si>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</si>
  <si>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</si>
  <si>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</si>
  <si>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</si>
  <si>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</si>
  <si>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</si>
  <si>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</si>
  <si>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</si>
  <si>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</si>
  <si>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</si>
  <si>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</si>
  <si>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</si>
  <si>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</si>
  <si>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</si>
  <si>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</si>
  <si>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</si>
  <si>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</si>
  <si>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</si>
  <si>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</si>
  <si>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</si>
  <si>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</si>
  <si>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</si>
  <si>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</si>
  <si>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</si>
  <si>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</si>
  <si>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</si>
  <si>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</si>
  <si>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</si>
  <si>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</si>
  <si>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</si>
  <si>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</si>
  <si>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</si>
  <si>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</si>
  <si>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</si>
  <si>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</si>
  <si>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</si>
  <si>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</si>
  <si>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</si>
  <si>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</si>
  <si>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</si>
  <si>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</si>
  <si>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</si>
  <si>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</si>
  <si>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</si>
  <si>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</si>
  <si>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</si>
  <si>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</si>
  <si>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</si>
  <si>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</si>
  <si>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</si>
  <si>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</si>
  <si>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</si>
  <si>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</si>
  <si>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</si>
  <si>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</si>
  <si>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</si>
  <si>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</si>
  <si>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</si>
  <si>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</si>
  <si>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</si>
  <si>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</si>
  <si>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</si>
  <si>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</si>
  <si>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</si>
  <si>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</si>
  <si>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</si>
  <si>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</si>
  <si>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</si>
  <si>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</si>
  <si>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</si>
  <si>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</si>
  <si>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</si>
  <si>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</si>
  <si>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</si>
  <si>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</si>
  <si>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</si>
  <si>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</si>
  <si>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</si>
  <si>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</si>
  <si>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</si>
  <si>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</si>
  <si>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</si>
  <si>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</si>
  <si>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</si>
  <si>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</si>
  <si>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</si>
  <si>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</si>
  <si>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</si>
  <si>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</si>
  <si>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</si>
  <si>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</si>
  <si>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</si>
  <si>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</si>
  <si>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</si>
  <si>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</si>
  <si>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</si>
  <si>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</si>
  <si>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</si>
  <si>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</si>
  <si>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</si>
  <si>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</si>
  <si>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</si>
  <si>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</si>
  <si>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</si>
  <si>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</si>
  <si>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</si>
  <si>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</si>
  <si>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</si>
  <si>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</si>
  <si>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</si>
  <si>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</si>
  <si>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</si>
  <si>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</si>
  <si>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</si>
  <si>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</si>
  <si>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</si>
  <si>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</si>
  <si>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</si>
  <si>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</si>
  <si>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</si>
  <si>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</si>
  <si>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</si>
  <si>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</si>
  <si>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</si>
  <si>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</si>
  <si>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</si>
  <si>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</si>
  <si>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</si>
  <si>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</si>
  <si>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</si>
  <si>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</si>
  <si>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</si>
  <si>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</si>
  <si>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</si>
  <si>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</si>
  <si>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</si>
  <si>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</si>
  <si>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</si>
  <si>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</si>
  <si>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</si>
  <si>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</si>
  <si>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</si>
  <si>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</si>
  <si>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</si>
  <si>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</si>
  <si>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</si>
  <si>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</si>
  <si>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</si>
  <si>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</si>
  <si>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</si>
  <si>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</si>
  <si>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</si>
  <si>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</si>
  <si>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</si>
  <si>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</si>
  <si>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</si>
  <si>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</si>
  <si>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</si>
  <si>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</si>
  <si>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</si>
  <si>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</si>
  <si>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</si>
  <si>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</si>
  <si>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</si>
  <si>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</si>
  <si>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</si>
  <si>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</si>
  <si>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</si>
  <si>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</si>
  <si>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</si>
  <si>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</si>
  <si>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</si>
  <si>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</si>
  <si>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</si>
  <si>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</si>
  <si>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</si>
  <si>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</si>
  <si>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</si>
  <si>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</si>
  <si>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</si>
  <si>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</si>
  <si>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</si>
  <si>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</si>
  <si>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</si>
  <si>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</si>
  <si>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</si>
  <si>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</si>
  <si>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</si>
  <si>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</si>
  <si>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</si>
  <si>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</si>
  <si>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</si>
  <si>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</si>
  <si>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</si>
  <si>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</si>
  <si>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</si>
  <si>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</si>
  <si>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</si>
  <si>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</si>
  <si>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</si>
  <si>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</si>
  <si>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</si>
  <si>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</si>
  <si>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</si>
  <si>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</si>
  <si>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</si>
  <si>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</si>
  <si>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</si>
  <si>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</si>
  <si>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</si>
  <si>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</si>
  <si>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</si>
  <si>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</si>
  <si>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</si>
  <si>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</si>
  <si>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</si>
  <si>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</si>
  <si>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</si>
  <si>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</si>
  <si>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</si>
  <si>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</si>
  <si>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</si>
  <si>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</si>
  <si>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</si>
  <si>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</si>
  <si>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</si>
  <si>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</si>
  <si>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</si>
  <si>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</si>
  <si>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</si>
  <si>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</si>
  <si>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</si>
  <si>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</si>
  <si>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</si>
  <si>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</si>
  <si>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</si>
  <si>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</si>
  <si>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</si>
  <si>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</si>
  <si>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</si>
  <si>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</si>
  <si>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</si>
  <si>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</si>
  <si>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</si>
  <si>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</si>
  <si>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</si>
  <si>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</si>
  <si>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</si>
  <si>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</si>
  <si>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</si>
  <si>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</si>
  <si>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</si>
  <si>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</si>
  <si>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</si>
  <si>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</si>
  <si>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</si>
  <si>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</si>
  <si>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</si>
  <si>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</si>
  <si>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</si>
  <si>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</si>
  <si>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</si>
  <si>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</si>
  <si>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</si>
  <si>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</si>
  <si>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</si>
  <si>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</si>
  <si>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</si>
  <si>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</si>
  <si>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</si>
  <si>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</si>
  <si>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</si>
  <si>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</si>
  <si>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</si>
  <si>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</si>
  <si>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</si>
  <si>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</si>
  <si>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</si>
  <si>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</si>
  <si>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</si>
  <si>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</si>
  <si>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</si>
  <si>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</si>
  <si>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</si>
  <si>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</si>
  <si>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</si>
  <si>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</si>
  <si>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</si>
  <si>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</si>
  <si>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</si>
  <si>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</si>
  <si>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</si>
  <si>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</si>
  <si>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</si>
  <si>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</si>
  <si>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</si>
  <si>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</si>
  <si>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</si>
  <si>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</si>
  <si>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</si>
  <si>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</si>
  <si>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</si>
  <si>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</si>
  <si>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</si>
  <si>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</si>
  <si>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</si>
  <si>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</si>
  <si>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</si>
  <si>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</si>
  <si>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</si>
  <si>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</si>
  <si>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</si>
  <si>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</si>
  <si>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</si>
  <si>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</si>
  <si>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</si>
  <si>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</si>
  <si>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</si>
  <si>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</si>
  <si>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</si>
  <si>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</si>
  <si>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</si>
  <si>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</si>
  <si>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</si>
  <si>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</si>
  <si>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</si>
  <si>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</si>
  <si>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</si>
  <si>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</si>
  <si>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</si>
  <si>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</si>
  <si>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</si>
  <si>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</si>
  <si>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</si>
  <si>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</si>
  <si>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</si>
  <si>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</si>
  <si>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</si>
  <si>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</si>
  <si>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</si>
  <si>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</si>
  <si>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</si>
  <si>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</si>
  <si>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</si>
  <si>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</si>
  <si>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</si>
  <si>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</si>
  <si>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</si>
  <si>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</si>
  <si>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</si>
  <si>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</si>
  <si>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</si>
  <si>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</si>
  <si>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</si>
  <si>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</si>
  <si>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</si>
  <si>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</si>
  <si>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</si>
  <si>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</si>
  <si>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</si>
  <si>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</si>
  <si>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</si>
  <si>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</si>
  <si>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</si>
  <si>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</si>
  <si>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</si>
  <si>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</si>
  <si>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</si>
  <si>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</si>
  <si>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</si>
  <si>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</si>
  <si>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</si>
  <si>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</si>
  <si>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</si>
  <si>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</si>
  <si>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</si>
  <si>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</si>
  <si>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</si>
  <si>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</si>
  <si>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</si>
  <si>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</si>
  <si>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</si>
  <si>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</si>
  <si>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</si>
  <si>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</si>
  <si>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</si>
  <si>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</si>
  <si>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</si>
  <si>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</si>
  <si>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</si>
  <si>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</si>
  <si>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</si>
  <si>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</si>
  <si>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</si>
  <si>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</si>
  <si>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</si>
  <si>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</si>
  <si>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</si>
  <si>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</si>
  <si>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</si>
  <si>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</si>
  <si>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</si>
  <si>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</si>
  <si>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</si>
  <si>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</si>
  <si>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</si>
  <si>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</si>
  <si>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</si>
  <si>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</si>
  <si>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</si>
  <si>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</si>
  <si>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</si>
  <si>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</si>
  <si>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</si>
  <si>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</si>
  <si>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</si>
  <si>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</si>
  <si>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</si>
  <si>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</si>
  <si>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</si>
  <si>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</si>
  <si>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</si>
  <si>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</si>
  <si>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</si>
  <si>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</si>
  <si>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</si>
  <si>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</si>
  <si>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</si>
  <si>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</si>
  <si>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</si>
  <si>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</si>
  <si>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</si>
  <si>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</si>
  <si>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</si>
  <si>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</si>
  <si>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</si>
  <si>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</si>
  <si>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</si>
  <si>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</si>
  <si>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</si>
  <si>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</si>
  <si>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</si>
  <si>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</si>
  <si>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</si>
  <si>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</si>
  <si>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</si>
  <si>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</si>
  <si>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</si>
  <si>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</si>
  <si>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</si>
  <si>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</si>
  <si>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</si>
  <si>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</si>
  <si>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</si>
  <si>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</si>
  <si>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</si>
  <si>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</si>
  <si>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</si>
  <si>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</si>
  <si>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</si>
  <si>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</si>
  <si>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</si>
  <si>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</si>
  <si>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</si>
  <si>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</si>
  <si>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</si>
  <si>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</si>
  <si>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</si>
  <si>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</si>
  <si>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</si>
  <si>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</si>
  <si>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</si>
  <si>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</si>
  <si>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</si>
  <si>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</si>
  <si>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</si>
  <si>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</si>
  <si>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</si>
  <si>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</si>
  <si>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</si>
  <si>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</si>
  <si>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</si>
  <si>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</si>
  <si>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</si>
  <si>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</si>
  <si>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</si>
  <si>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</si>
  <si>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</si>
  <si>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</si>
  <si>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</si>
  <si>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</si>
  <si>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</si>
  <si>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</si>
  <si>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</si>
  <si>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</si>
  <si>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</si>
  <si>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</si>
  <si>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</si>
  <si>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</si>
  <si>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</si>
  <si>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</si>
  <si>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</si>
  <si>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</si>
  <si>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</si>
  <si>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</si>
  <si>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</si>
  <si>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</si>
  <si>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</si>
  <si>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</si>
  <si>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</si>
  <si>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</si>
  <si>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</si>
  <si>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</si>
  <si>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</si>
  <si>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</si>
  <si>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</si>
  <si>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</si>
  <si>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</si>
  <si>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</si>
  <si>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</si>
  <si>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</si>
  <si>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</si>
  <si>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</si>
  <si>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</si>
  <si>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</si>
  <si>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</si>
  <si>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</si>
  <si>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</si>
  <si>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</si>
  <si>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</si>
  <si>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</si>
  <si>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</si>
  <si>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</si>
  <si>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</si>
  <si>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</si>
  <si>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</si>
  <si>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</si>
  <si>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</si>
  <si>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</si>
  <si>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</si>
  <si>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</si>
  <si>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</si>
  <si>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</si>
  <si>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</si>
  <si>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</si>
  <si>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</si>
  <si>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</si>
  <si>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</si>
  <si>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</si>
  <si>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</si>
  <si>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</si>
  <si>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</si>
  <si>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</si>
  <si>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</si>
  <si>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</si>
  <si>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</si>
  <si>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</si>
  <si>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</si>
  <si>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</si>
  <si>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</si>
  <si>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</si>
  <si>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</si>
  <si>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</si>
  <si>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</si>
  <si>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</si>
  <si>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</si>
  <si>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</si>
  <si>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</si>
  <si>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</si>
  <si>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</si>
  <si>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</si>
  <si>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</si>
  <si>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</si>
  <si>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</si>
  <si>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</si>
  <si>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</si>
  <si>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</si>
  <si>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</si>
  <si>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</si>
  <si>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</si>
  <si>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</si>
  <si>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</si>
  <si>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</si>
  <si>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</si>
  <si>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</si>
  <si>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</si>
  <si>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</si>
  <si>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</si>
  <si>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</si>
  <si>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</si>
  <si>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</si>
  <si>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</si>
  <si>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</si>
  <si>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</si>
  <si>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</si>
  <si>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</si>
  <si>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</si>
  <si>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</si>
  <si>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</si>
  <si>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</si>
  <si>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</si>
  <si>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</si>
  <si>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</si>
  <si>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</si>
  <si>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</si>
  <si>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</si>
  <si>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</si>
  <si>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</si>
  <si>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</si>
  <si>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</si>
  <si>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</si>
  <si>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</si>
  <si>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</si>
  <si>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</si>
  <si>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</si>
  <si>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</si>
  <si>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</si>
  <si>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</si>
  <si>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</si>
  <si>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</si>
  <si>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</si>
  <si>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</si>
  <si>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</si>
  <si>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</si>
  <si>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</si>
  <si>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</si>
  <si>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</si>
  <si>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</si>
  <si>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</si>
  <si>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</si>
  <si>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</si>
  <si>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</si>
  <si>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</si>
  <si>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</si>
  <si>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</si>
  <si>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</si>
  <si>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</si>
  <si>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</si>
  <si>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</si>
  <si>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</si>
  <si>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</si>
  <si>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</si>
  <si>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</si>
  <si>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</si>
  <si>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</si>
  <si>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</si>
  <si>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</si>
  <si>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</si>
  <si>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</si>
  <si>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</si>
  <si>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</si>
  <si>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</si>
  <si>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</si>
  <si>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</si>
  <si>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</si>
  <si>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</si>
  <si>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</si>
  <si>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</si>
  <si>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</si>
  <si>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</si>
  <si>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</si>
  <si>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</si>
  <si>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</si>
  <si>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</si>
  <si>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</si>
  <si>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</si>
  <si>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</si>
  <si>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</si>
  <si>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</si>
  <si>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</si>
  <si>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</si>
  <si>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</si>
  <si>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</si>
  <si>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</si>
  <si>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</si>
  <si>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</si>
  <si>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</si>
  <si>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</si>
  <si>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</si>
  <si>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</si>
  <si>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</si>
  <si>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</si>
  <si>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</si>
  <si>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</si>
  <si>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</si>
  <si>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</si>
  <si>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</si>
  <si>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</si>
  <si>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</si>
  <si>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</si>
  <si>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</si>
  <si>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</si>
  <si>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</si>
  <si>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</si>
  <si>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</si>
  <si>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</si>
  <si>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</si>
  <si>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</si>
  <si>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</si>
  <si>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</si>
  <si>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</si>
  <si>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</si>
  <si>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</si>
  <si>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</si>
  <si>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</si>
  <si>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</si>
  <si>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</si>
  <si>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</si>
  <si>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</si>
  <si>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</si>
  <si>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</si>
  <si>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</si>
  <si>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</si>
  <si>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</si>
  <si>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</si>
  <si>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</si>
  <si>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</si>
  <si>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</si>
  <si>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</si>
  <si>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</si>
  <si>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</si>
  <si>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</si>
  <si>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</si>
  <si>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</si>
  <si>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</si>
  <si>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</si>
  <si>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</si>
  <si>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</si>
  <si>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</si>
  <si>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</si>
  <si>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</si>
  <si>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</si>
  <si>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</si>
  <si>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</si>
  <si>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</si>
  <si>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</si>
  <si>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</si>
  <si>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</si>
  <si>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</si>
  <si>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</si>
  <si>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</si>
  <si>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</si>
  <si>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</si>
  <si>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</si>
  <si>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</si>
  <si>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</si>
  <si>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</si>
  <si>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</si>
  <si>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</si>
  <si>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</si>
  <si>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</si>
  <si>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</si>
  <si>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</si>
  <si>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</si>
  <si>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</si>
  <si>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</si>
  <si>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</si>
  <si>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</si>
  <si>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</si>
  <si>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</si>
  <si>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</si>
  <si>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</si>
  <si>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</si>
  <si>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</si>
  <si>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</si>
  <si>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</si>
  <si>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</si>
  <si>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</si>
  <si>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</si>
  <si>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</si>
  <si>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</si>
  <si>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</si>
  <si>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</si>
  <si>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</si>
  <si>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</si>
  <si>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</si>
  <si>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</si>
  <si>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</si>
  <si>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</si>
  <si>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</si>
  <si>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</si>
  <si>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</si>
  <si>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</si>
  <si>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</si>
  <si>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</si>
  <si>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</si>
  <si>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</si>
  <si>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</si>
  <si>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</si>
  <si>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</si>
  <si>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</si>
  <si>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</si>
  <si>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</si>
  <si>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</si>
  <si>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</si>
  <si>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</si>
  <si>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</si>
  <si>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</si>
  <si>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</si>
  <si>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</si>
  <si>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</si>
  <si>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</si>
  <si>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</si>
  <si>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</si>
  <si>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</si>
  <si>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</si>
  <si>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</si>
  <si>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</si>
  <si>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</si>
  <si>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</si>
  <si>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</si>
  <si>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</si>
  <si>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</si>
  <si>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</si>
  <si>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</si>
  <si>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</si>
  <si>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</si>
  <si>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</si>
  <si>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</si>
  <si>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</si>
  <si>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</si>
  <si>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</si>
  <si>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</si>
  <si>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</si>
  <si>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</si>
  <si>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</si>
  <si>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</si>
  <si>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</si>
  <si>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</si>
  <si>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</si>
  <si>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</si>
  <si>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</si>
  <si>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</si>
  <si>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</si>
  <si>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</si>
  <si>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</si>
  <si>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</si>
  <si>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</si>
  <si>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</si>
  <si>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</si>
  <si>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</si>
  <si>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</si>
  <si>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</si>
  <si>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</si>
  <si>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</si>
  <si>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</si>
  <si>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</si>
  <si>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</si>
  <si>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</si>
  <si>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</si>
  <si>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</si>
  <si>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</si>
  <si>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</si>
  <si>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</si>
  <si>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</si>
  <si>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</si>
  <si>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</si>
  <si>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</si>
  <si>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</si>
  <si>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</si>
  <si>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</si>
  <si>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</si>
  <si>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</si>
  <si>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</si>
  <si>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</si>
  <si>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</si>
  <si>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</si>
  <si>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</si>
  <si>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</si>
  <si>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</si>
  <si>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</si>
  <si>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</si>
  <si>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</si>
  <si>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</si>
  <si>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</si>
  <si>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</si>
  <si>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</si>
  <si>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</si>
  <si>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</si>
  <si>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</si>
  <si>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</si>
  <si>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</si>
  <si>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</si>
  <si>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</si>
  <si>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</si>
  <si>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</si>
  <si>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</si>
  <si>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</si>
  <si>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</si>
  <si>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</si>
  <si>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</si>
  <si>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</si>
  <si>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</si>
  <si>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</si>
  <si>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</si>
  <si>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</si>
  <si>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</si>
  <si>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</si>
  <si>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</si>
  <si>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</si>
  <si>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</si>
  <si>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</si>
  <si>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</si>
  <si>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</si>
  <si>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</si>
  <si>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</si>
  <si>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</si>
  <si>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</si>
  <si>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</si>
  <si>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</si>
  <si>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</si>
  <si>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</si>
  <si>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</si>
  <si>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</si>
  <si>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</si>
  <si>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</si>
  <si>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</si>
  <si>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</si>
  <si>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</si>
  <si>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</si>
  <si>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</si>
  <si>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</si>
  <si>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</si>
  <si>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</si>
  <si>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</si>
  <si>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</si>
  <si>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</si>
  <si>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</si>
  <si>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</si>
  <si>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</si>
  <si>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</si>
  <si>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</si>
  <si>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</si>
  <si>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</si>
  <si>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</si>
  <si>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</si>
  <si>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</si>
  <si>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</si>
  <si>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</si>
  <si>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</si>
  <si>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</si>
  <si>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</si>
  <si>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</si>
  <si>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</si>
  <si>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</si>
  <si>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</si>
  <si>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</si>
  <si>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</si>
  <si>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</si>
  <si>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</si>
  <si>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</si>
  <si>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</si>
  <si>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</si>
  <si>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</si>
  <si>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</si>
  <si>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</si>
  <si>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</si>
  <si>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</si>
  <si>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</si>
  <si>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</si>
  <si>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</si>
  <si>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</si>
  <si>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</si>
  <si>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</si>
  <si>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</si>
  <si>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</si>
  <si>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</si>
  <si>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</si>
  <si>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</si>
  <si>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</si>
  <si>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</si>
  <si>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</si>
  <si>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</si>
  <si>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</si>
  <si>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</si>
  <si>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</si>
  <si>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</si>
  <si>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</si>
  <si>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</si>
  <si>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</si>
  <si>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</si>
  <si>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</si>
  <si>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</si>
  <si>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</si>
  <si>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</si>
  <si>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</si>
  <si>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</si>
  <si>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</si>
  <si>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</si>
  <si>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</si>
  <si>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</si>
  <si>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</si>
  <si>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</si>
  <si>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</si>
  <si>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</si>
  <si>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</si>
  <si>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</si>
  <si>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</si>
  <si>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</si>
  <si>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</si>
  <si>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</si>
  <si>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</si>
  <si>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</si>
  <si>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</si>
  <si>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</si>
  <si>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</si>
  <si>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</si>
  <si>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</si>
  <si>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</si>
  <si>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</si>
  <si>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</si>
  <si>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</si>
  <si>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</si>
  <si>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</si>
  <si>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</si>
  <si>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</si>
  <si>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</si>
  <si>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</si>
  <si>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</si>
  <si>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</si>
  <si>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</si>
  <si>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</si>
  <si>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</si>
  <si>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</si>
  <si>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</si>
  <si>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</si>
  <si>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</si>
  <si>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</si>
  <si>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</si>
  <si>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</si>
  <si>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</si>
  <si>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</si>
  <si>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</si>
  <si>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</si>
  <si>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</si>
  <si>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</si>
  <si>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</si>
  <si>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</si>
  <si>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</si>
  <si>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</si>
  <si>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</si>
  <si>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</si>
  <si>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</si>
  <si>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</si>
  <si>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</si>
  <si>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</si>
  <si>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</si>
  <si>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</si>
  <si>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</si>
  <si>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</si>
  <si>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</si>
  <si>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</si>
  <si>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</si>
  <si>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</si>
  <si>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</si>
  <si>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</si>
  <si>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</si>
  <si>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</si>
  <si>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</si>
  <si>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</si>
  <si>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</si>
  <si>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</si>
  <si>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</si>
  <si>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</si>
  <si>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</si>
  <si>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</si>
  <si>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</si>
  <si>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</si>
  <si>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</si>
  <si>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</si>
  <si>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</si>
  <si>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</si>
  <si>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</si>
  <si>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</si>
  <si>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</si>
  <si>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</si>
  <si>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</si>
  <si>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</si>
  <si>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</si>
  <si>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</si>
  <si>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</si>
  <si>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</si>
  <si>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</si>
  <si>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</si>
  <si>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</si>
  <si>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</si>
  <si>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</si>
  <si>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</si>
  <si>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</si>
  <si>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</si>
  <si>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</si>
  <si>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</si>
  <si>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</si>
  <si>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</si>
  <si>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</si>
  <si>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</si>
  <si>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</si>
  <si>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</si>
  <si>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</si>
  <si>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</si>
  <si>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</si>
  <si>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</si>
  <si>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</si>
  <si>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</si>
  <si>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</si>
  <si>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</si>
  <si>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</si>
  <si>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</si>
  <si>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</si>
  <si>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</si>
  <si>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</si>
  <si>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</si>
  <si>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</si>
  <si>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</si>
  <si>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</si>
  <si>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</si>
  <si>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</si>
  <si>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</si>
  <si>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</si>
  <si>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</si>
  <si>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</si>
  <si>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</si>
  <si>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</si>
  <si>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</si>
  <si>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</si>
  <si>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</si>
  <si>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</si>
  <si>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</si>
  <si>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</si>
  <si>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</si>
  <si>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</si>
  <si>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</si>
  <si>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</si>
  <si>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</si>
  <si>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</si>
  <si>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</si>
  <si>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</si>
  <si>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</si>
  <si>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</si>
  <si>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</si>
  <si>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</si>
  <si>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</si>
  <si>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</si>
  <si>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</si>
  <si>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</si>
  <si>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</si>
  <si>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</si>
  <si>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</si>
  <si>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</si>
  <si>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</si>
  <si>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</si>
  <si>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</si>
  <si>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</si>
  <si>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</si>
  <si>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</si>
  <si>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</si>
  <si>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</si>
  <si>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</si>
  <si>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</si>
  <si>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</si>
  <si>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</si>
  <si>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</si>
  <si>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</si>
  <si>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</si>
  <si>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</si>
  <si>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</si>
  <si>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</si>
  <si>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</si>
  <si>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</si>
  <si>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</si>
  <si>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</si>
  <si>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</si>
  <si>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</si>
  <si>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</si>
  <si>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</si>
  <si>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</si>
  <si>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</si>
  <si>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</si>
  <si>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</si>
  <si>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</si>
  <si>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</si>
  <si>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</si>
  <si>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</si>
  <si>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</si>
  <si>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</si>
  <si>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</si>
  <si>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</si>
  <si>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</si>
  <si>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</si>
  <si>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</si>
  <si>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</si>
  <si>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</si>
  <si>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</si>
  <si>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</si>
  <si>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</si>
  <si>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</si>
  <si>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</si>
  <si>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</si>
  <si>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</si>
  <si>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</si>
  <si>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</si>
  <si>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</si>
  <si>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</si>
  <si>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</si>
  <si>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</si>
  <si>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</si>
  <si>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</si>
  <si>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</si>
  <si>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</si>
  <si>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</si>
  <si>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</si>
  <si>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</si>
  <si>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</si>
  <si>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</si>
  <si>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</si>
  <si>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</si>
  <si>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</si>
  <si>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</si>
  <si>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</si>
  <si>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</si>
  <si>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</si>
  <si>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</si>
  <si>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</si>
  <si>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</si>
  <si>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</si>
  <si>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</si>
  <si>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</si>
  <si>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</si>
  <si>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</si>
  <si>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</si>
  <si>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</si>
  <si>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</si>
  <si>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</si>
  <si>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</si>
  <si>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</si>
  <si>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</si>
  <si>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</si>
  <si>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</si>
  <si>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</si>
  <si>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</si>
  <si>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</si>
  <si>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</si>
  <si>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</si>
  <si>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</si>
  <si>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</si>
  <si>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</si>
  <si>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</si>
  <si>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</si>
  <si>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</si>
  <si>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</si>
  <si>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</si>
  <si>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</si>
  <si>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</si>
  <si>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</si>
  <si>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</si>
  <si>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</si>
  <si>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</si>
  <si>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</si>
  <si>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</si>
  <si>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</si>
  <si>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</si>
  <si>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</si>
  <si>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</si>
  <si>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</si>
  <si>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</si>
  <si>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</si>
  <si>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</si>
  <si>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</si>
  <si>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</si>
  <si>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</si>
  <si>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</si>
  <si>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</si>
  <si>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</si>
  <si>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</si>
  <si>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</si>
  <si>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</si>
  <si>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</si>
  <si>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</si>
  <si>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</si>
  <si>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</si>
  <si>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</si>
  <si>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</si>
  <si>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</si>
  <si>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</si>
  <si>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</si>
  <si>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</si>
  <si>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</si>
  <si>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</si>
  <si>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</si>
  <si>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</si>
  <si>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</si>
  <si>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</si>
  <si>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</si>
  <si>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</si>
  <si>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</si>
  <si>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</si>
  <si>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</si>
  <si>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</si>
  <si>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</si>
  <si>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</si>
  <si>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</si>
  <si>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</si>
  <si>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</si>
  <si>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</si>
  <si>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</si>
  <si>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</si>
  <si>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</si>
  <si>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</si>
  <si>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</si>
  <si>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</si>
  <si>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</si>
  <si>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</si>
  <si>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</si>
  <si>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</si>
  <si>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</si>
  <si>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</si>
  <si>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</si>
  <si>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</si>
  <si>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</si>
  <si>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</si>
  <si>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</si>
  <si>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</si>
  <si>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</si>
  <si>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</si>
  <si>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</si>
  <si>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</si>
  <si>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</si>
  <si>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</si>
  <si>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</si>
  <si>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</si>
  <si>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</si>
  <si>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</si>
  <si>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</si>
  <si>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</si>
  <si>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</si>
  <si>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</si>
  <si>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</si>
  <si>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</si>
  <si>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</si>
  <si>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</si>
  <si>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</si>
  <si>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</si>
  <si>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</si>
  <si>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</si>
  <si>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</si>
  <si>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</si>
  <si>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</si>
  <si>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</si>
  <si>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</si>
  <si>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</si>
  <si>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</si>
  <si>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</si>
  <si>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</si>
  <si>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</si>
  <si>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</si>
  <si>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</si>
  <si>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</si>
  <si>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</si>
  <si>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</si>
  <si>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</si>
  <si>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</si>
  <si>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</si>
  <si>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</si>
  <si>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</si>
  <si>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</si>
  <si>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</si>
  <si>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</si>
  <si>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</si>
  <si>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</si>
  <si>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</si>
  <si>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</si>
  <si>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</si>
  <si>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</si>
  <si>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</si>
  <si>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</si>
  <si>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</si>
  <si>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</si>
  <si>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</si>
  <si>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</si>
  <si>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</si>
  <si>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</si>
  <si>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</si>
  <si>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</si>
  <si>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</si>
  <si>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</si>
  <si>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</si>
  <si>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</si>
  <si>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</si>
  <si>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</si>
  <si>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</si>
  <si>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</si>
  <si>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</si>
  <si>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</si>
  <si>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</si>
  <si>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</si>
  <si>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</si>
  <si>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</si>
  <si>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</si>
  <si>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</si>
  <si>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</si>
  <si>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</si>
  <si>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</si>
  <si>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</si>
  <si>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</si>
  <si>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</si>
  <si>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</si>
  <si>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</si>
  <si>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</si>
  <si>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</si>
  <si>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</si>
  <si>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</si>
  <si>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</si>
  <si>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</si>
  <si>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</si>
  <si>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</si>
  <si>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</si>
  <si>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</si>
  <si>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</si>
  <si>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</si>
  <si>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</si>
  <si>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</si>
  <si>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</si>
  <si>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</si>
  <si>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</si>
  <si>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</si>
  <si>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</si>
  <si>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</si>
  <si>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</si>
  <si>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</si>
  <si>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</si>
  <si>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</si>
  <si>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</si>
  <si>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</si>
  <si>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</si>
  <si>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</si>
  <si>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</si>
  <si>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</si>
  <si>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</si>
  <si>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</si>
  <si>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</si>
  <si>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</si>
  <si>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</si>
  <si>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</si>
  <si>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</si>
  <si>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</si>
  <si>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</si>
  <si>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</si>
  <si>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</si>
  <si>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</si>
  <si>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</si>
  <si>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</si>
  <si>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</si>
  <si>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</si>
  <si>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</si>
  <si>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</si>
  <si>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</si>
  <si>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</si>
  <si>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</si>
  <si>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</si>
  <si>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</si>
  <si>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</si>
  <si>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</si>
  <si>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</si>
  <si>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</si>
  <si>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</si>
  <si>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</si>
  <si>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</si>
  <si>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</si>
  <si>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</si>
  <si>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</si>
  <si>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</si>
  <si>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</si>
  <si>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</si>
  <si>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</si>
  <si>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</si>
  <si>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</si>
  <si>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</si>
  <si>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</si>
  <si>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</si>
  <si>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</si>
  <si>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</si>
  <si>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</si>
  <si>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</si>
  <si>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</si>
  <si>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</si>
  <si>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</si>
  <si>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</si>
  <si>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</si>
  <si>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</si>
  <si>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</si>
  <si>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</si>
  <si>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</si>
  <si>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</si>
  <si>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</si>
  <si>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</si>
  <si>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</si>
  <si>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</si>
  <si>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</si>
  <si>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</si>
  <si>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</si>
  <si>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</si>
  <si>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</si>
  <si>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</si>
  <si>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</si>
  <si>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</si>
  <si>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</si>
  <si>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</si>
  <si>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</si>
  <si>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</si>
  <si>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</si>
  <si>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</si>
  <si>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</si>
  <si>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</si>
  <si>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</si>
  <si>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</si>
  <si>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</si>
  <si>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</si>
  <si>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</si>
  <si>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</si>
  <si>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</si>
  <si>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</si>
  <si>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</si>
  <si>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</si>
  <si>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</si>
  <si>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</si>
  <si>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</si>
  <si>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</si>
  <si>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</si>
  <si>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</si>
  <si>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</si>
  <si>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</si>
  <si>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</si>
  <si>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</si>
  <si>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</si>
  <si>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</si>
  <si>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</si>
  <si>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</si>
  <si>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</si>
  <si>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</si>
  <si>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</si>
  <si>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</si>
  <si>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</si>
  <si>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</si>
  <si>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</si>
  <si>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</si>
  <si>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</si>
  <si>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</si>
  <si>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</si>
  <si>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</si>
  <si>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</si>
  <si>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</si>
  <si>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</si>
  <si>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</si>
  <si>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</si>
  <si>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</si>
  <si>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</si>
  <si>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</si>
  <si>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</si>
  <si>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</si>
  <si>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</si>
  <si>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</si>
  <si>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</si>
  <si>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</si>
  <si>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</si>
  <si>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</si>
  <si>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</si>
  <si>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</si>
  <si>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</si>
  <si>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</si>
  <si>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</si>
  <si>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</si>
  <si>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</si>
  <si>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</si>
  <si>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</si>
  <si>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</si>
  <si>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</si>
  <si>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</si>
  <si>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</si>
  <si>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</si>
  <si>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</si>
  <si>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</si>
  <si>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</si>
  <si>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</si>
  <si>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</si>
  <si>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</si>
  <si>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</si>
  <si>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</si>
  <si>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</si>
  <si>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</si>
  <si>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</si>
  <si>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</si>
  <si>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</si>
  <si>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</si>
  <si>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</si>
  <si>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</si>
  <si>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</si>
  <si>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</si>
  <si>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</si>
  <si>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</si>
  <si>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</si>
  <si>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</si>
  <si>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</si>
  <si>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</si>
  <si>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</si>
  <si>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</si>
  <si>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</si>
  <si>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</si>
  <si>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</si>
  <si>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</si>
  <si>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</si>
  <si>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</si>
  <si>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</si>
  <si>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</si>
  <si>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</si>
  <si>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</si>
  <si>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</si>
  <si>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</si>
  <si>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</si>
  <si>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</si>
  <si>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</si>
  <si>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</si>
  <si>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</si>
  <si>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</si>
  <si>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</si>
  <si>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</si>
  <si>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</si>
  <si>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</si>
  <si>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</si>
  <si>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</si>
  <si>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</si>
  <si>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</si>
  <si>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</si>
  <si>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</si>
  <si>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</si>
  <si>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</si>
  <si>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</si>
  <si>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</si>
  <si>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</si>
  <si>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</si>
  <si>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</si>
  <si>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</si>
  <si>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</si>
  <si>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</si>
  <si>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</si>
  <si>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</si>
  <si>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</si>
  <si>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</si>
  <si>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</si>
  <si>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</si>
  <si>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</si>
  <si>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</si>
  <si>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</si>
  <si>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</si>
  <si>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</si>
  <si>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</si>
  <si>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</si>
  <si>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</si>
  <si>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</si>
  <si>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</si>
  <si>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</si>
  <si>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</si>
  <si>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NO PCM</t>
  </si>
  <si>
    <t>ETA 30 min</t>
  </si>
  <si>
    <t>PCM-20251127-00000803</t>
  </si>
  <si>
    <t>ETA 40 min</t>
  </si>
  <si>
    <t>PCM-20251127-00000893</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</si>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</sst>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6" dataDxfId="155" headerRowBorderDxfId="153" tableBorderDxfId="154" totalsRowBorderDxfId="152">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0" dataDxfId="29" headerRowBorderDxfId="27" tableBorderDxfId="28">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325.54805231481441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45988.496477893517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45988.496477893517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45988.496477893517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45988.496477893517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45988.496477893517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45988.496477893517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45988.496477893517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45988.496477893517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45988.496477893517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45988.496477893517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45988.496477893517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45988.496477893517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45988.496477893517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45988.496477893517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45988.496477893517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45988.496477893517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45988.496477893517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45988.496477893517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45988.496477893517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45988.496477893517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45988.496477893517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45988.496477893517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45988.496477893517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45988.496477893517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45988.496477893517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45988.496477893517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45988.496477893517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45988.496477893517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45988.496477893517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45988.496477893517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45988.496477893517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45988.496477893517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45988.496477893517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45988.496477893517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45988.496477893517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45988.496477893517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45988.496477893517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45988.496477893517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45988.496477893517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BD12356C-34A3-4ABF-87B7-8EDB1964D57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163.49664027777908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4.1090592592590838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0.14988101851486135</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9.5911111107852776E-2</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45988.496478240741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45988.496478240741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45988.496478240741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45988.496478240741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45988.496478240741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45988.496478240741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45988.496478240741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45988.496478240741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45988.496478240741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45988.496478240741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45988.496478240741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45988.496478240741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45988.496478240741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45988.496478240741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45988.496478240741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45988.496478240741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45988.496478240741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45988.496478240741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45988.496478240741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45988.496478240741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45988.496478240741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45988.496478240741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45988.496478240741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45988.496478240741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45988.496478240741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45988.496478240741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45988.496478240741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45988.496478240741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45988.496478240741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45988.496478240741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45988.496478240741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45988.496478240741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45988.496478240741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45988.496478240741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45988.496478240741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45988.496478240741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45988.496478240741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45988.496478240741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45988.496478240741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45988.496478240741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45988.496478240741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45988.496478240741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45988.496478240741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45988.496478240741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45988.496478240741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45988.496478240741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45988.496478240741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45988.496478240741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45988.496478240741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45988.496478240741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45988.496478240741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45988.496478240741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45988.496478240741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45988.496478240741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45988.496478240741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45988.496478240741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45988.496478240741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45988.496478240741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45988.496478240741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45988.496478240741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45988.496478240741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45988.496478240741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45988.496478240741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45988.496478240741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45988.496478240741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45988.496478240741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45988.496478240741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45988.496478240741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45988.496478240741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45988.496478240741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45988.496478240741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45988.496478240741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45988.496478240741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45988.496478240741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45988.496478240741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45988.496478240741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45988.496478240741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45988.496478240741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45988.496478240741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45988.496478240741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45988.496478240741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45988.496478240741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45988.496478240741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45988.496478240741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45988.496478240741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45988.496478240741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45988.496478240741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45988.496478240741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45988.496478240741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1.5066203704918735E-2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45988.496478240741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45988.496478240741</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45988.496478240741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45988.496478240741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45988.496478240741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45988.496478240741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45988.496478240741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45988.496478240741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45988.496478240741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45988.496478240741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45988.496478240741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45988.496478240741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45988.496478240741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45988.496478240741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45988.496478240741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45988.496478240741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45988.496478240741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45988.496478240741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45988.496478240741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45988.496478240741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45988.496478240741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45988.496478240741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45988.496478240741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45988.496478240741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45988.496478240741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45988.496478240741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45988.496478240741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45988.496478240741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45988.496478240741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45988.496478240741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45988.496478240741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45988.496478240741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45988.496478240741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45988.496478240741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45988.496478240741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45988.496478240741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45988.496478240741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45988.496478240741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45988.496478240741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45988.496478240741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45988.496478240741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45988.496478240741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45988.496478240741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45988.496478240741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45988.496478240741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45988.496478240741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45988.496478240741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45988.496478240741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45988.496478240741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45988.496478240741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45988.496478240741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45988.496478240741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45988.496478240741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45988.496478240741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45988.496478240741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45988.496478240741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45988.496478240741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45988.496478240741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45988.496478240741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45988.496478240741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45988.496478240741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45988.496478240741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45988.496478240741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45988.496478240741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45988.496478240741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45988.496478240741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45988.496478240741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45988.496478240741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45988.496478240741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45988.496478240741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45988.496478240741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45988.496478240741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45988.496478240741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45988.496478240741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45988.496478240741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45988.496478240741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45988.496478240741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45988.496478240741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45988.496478240741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45988.496478240741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45988.496478240741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45988.496478240741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45988.496478240741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45988.496478240741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45988.496478240741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45988.496478240741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45988.496478240741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45988.496478240741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45988.496478240741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45988.496478240741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45988.496478240741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45988.496478240741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45988.496478240741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45988.496478240741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45988.496478240741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45988.496478240741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45988.496478240741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45988.496478240741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45988.496478240741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45988.496478240741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45988.496478240741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45988.496478240741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45988.496478240741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45988.496478240741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45988.496478240741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45988.496478240741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45988.496478240741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45988.496478240741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45988.496478240741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45988.496478240741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45988.496478240741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45988.496478240741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45988.496478240741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45988.496478240741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45988.496478240741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45988.496478240741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45988.496478240741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45988.496478240741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45988.496478240741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45988.496478240741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45988.496478240741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45988.496478240741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45988.496478240741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45988.496478240741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45988.496478240741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45988.496478240741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45988.496478240741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45988.496478240741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45988.496478240741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45988.496478240741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45988.496478240741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45988.496478240741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45988.496478240741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45988.496478240741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45988.496478240741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45988.496478240741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45988.496478240741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45988.496478240741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45988.496478240741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45988.496478240741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45988.496478240741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45988.496478240741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45988.496478240741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45988.496478240741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45988.496478240741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45988.496478240741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45988.496478240741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45988.496478240741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45988.496478240741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45988.496478240741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45988.496478240741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45988.496478240741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45988.496478240741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45988.496478240741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45988.496478240741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45988.496478240741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45988.496478240741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45988.496478240741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45988.496478240741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45988.496478240741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45988.496478240741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45988.496478240741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45988.496478240741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45988.496478240741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45988.496478240741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45988.496478240741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45988.496478240741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45988.496478240741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45988.496478240741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45988.496478240741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45988.496478240741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45988.496478240741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45988.496478240741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45988.496478240741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45988.496478240741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45988.496478240741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45988.496478240741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45988.496478240741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45988.496478240741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45988.496478240741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45988.496478240741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45988.496478240741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45988.496478240741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45988.496478240741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45988.496478240741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45988.496478240741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45988.496478240741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45988.496478240741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45988.496478240741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45988.496478240741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45988.496478240741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45988.496478240741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45988.496478240741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45988.496478240741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45988.496478240741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45988.496478240741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45988.496478240741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45988.496478240741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45988.496478240741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45988.496478240741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45988.496478240741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45988.496478240741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45988.496478240741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45988.496478240741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45988.496478240741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45988.496478240741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45988.496478240741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45988.496478240741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45988.496478240741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45988.496478240741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45988.496478240741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45988.496478240741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45988.496478240741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45988.496478240741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45988.496478240741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45988.496478240741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45988.496478240741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45988.496478240741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45988.496478240741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45988.496478240741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45988.496478240741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45988.496478240741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45988.496478240741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45988.496478240741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45988.496478240741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45988.496478240741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45988.496478240741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45988.496478240741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45988.496478240741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45988.496478240741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45988.496478240741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45988.496478240741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45988.496478240741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45988.496478240741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45988.496478240741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45988.496478240741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45988.496478240741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45988.496478240741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45988.496478240741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45988.496478240741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45988.496478240741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45988.496478240741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45988.496478240741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45988.496478240741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45988.496478240741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45988.496478240741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45988.496478240741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45988.496478240741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45988.496478240741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45988.496478240741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45988.496478240741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45988.496478240741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45988.496478240741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45988.496478240741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45988.496478240741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45988.496478240741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45988.496478240741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45988.496478240741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45988.496478240741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45988.496478240741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45988.496478240741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45988.496478240741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45988.496478240741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45988.496478240741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45988.496478240741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45988.496478240741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45988.496478240741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45988.496478240741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45988.496478240741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45988.496478240741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45988.496478240741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45988.496478240741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45988.496478240741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45988.496478240741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45988.496478240741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45988.496478240741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45988.496478240741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45988.496478240741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45988.496478240741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45988.496478240741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45988.496478240741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45988.496478240741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45988.496478240741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45988.496478240741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45988.496478240741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45988.496478240741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45988.496478240741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45988.496478240741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45988.496478240741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45988.496478240741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45988.496478240741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45988.496478240741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45988.496478240741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45988.496478240741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45988.496478240741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45988.496478240741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45988.496478240741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45988.496478240741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45988.496478240741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45988.496478240741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45988.496478240741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45988.496478240741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45988.496478240741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45988.496478240741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45988.496478240741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45988.496478240741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45988.496478240741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45988.496478240741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45988.496478240741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45988.496478240741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45988.496478240741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45988.496478240741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45988.496478240741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45988.496478240741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45988.496478240741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45988.496478240741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45988.496478240741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45988.496478240741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45988.496478240741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45988.496478240741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45988.496478240741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45988.496478240741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45988.496478240741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45988.496478240741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45988.496478240741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45988.496478240741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45988.496478240741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45988.496478240741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45988.496478240741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45988.496478240741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45988.496478240741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45988.496478240741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45988.496478240741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45988.496478240741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45988.496478240741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45988.496478240741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45988.496478240741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45988.496478240741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45988.496478240741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45988.496478240741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45988.496478240741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45988.496478240741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45988.496478240741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45988.496478240741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45988.496478240741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45988.496478240741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45988.496478240741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45988.496478240741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45988.496478240741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45988.496478240741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45988.496478240741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45988.496478240741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45988.496478240741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45988.496478240741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45988.496478240741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45988.496478240741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45988.496478240741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45988.496478240741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45988.496478240741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45988.496478240741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45988.496478240741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45988.496478240741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45988.496478240741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45988.496478240741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45988.496478240741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45988.496478240741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45988.496478240741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45988.496478240741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45988.496478240741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45988.496478240741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45988.496478240741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45988.496478240741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45988.496478240741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45988.496478240741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45988.496478240741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45988.496478240741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45988.496478240741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45988.496478240741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45988.496478240741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45988.496478240741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45988.496478240741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45988.496478240741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45988.496478240741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45988.496478240741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45988.496478240741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45988.496478240741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45988.496478240741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45988.496478240741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45988.496478240741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45988.496478240741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45988.496478240741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45988.496478240741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45988.496478240741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45988.496478240741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45988.496478240741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45988.496478240741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45988.496478240741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45988.496478240741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45988.496478240741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45988.496478240741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45988.496478240741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45988.496478240741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45988.496478240741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45988.496478240741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45988.496478240741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45988.496478240741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45988.496478240741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45988.496478240741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45988.496478240741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45988.496478240741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45988.496478240741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45988.496478240741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45988.496478240741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45988.496478240741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45988.496478240741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45988.496478240741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45988.496478240741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45988.496478240741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45988.496478240741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45988.496478240741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45988.496478240741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45988.496478240741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45988.496478240741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45988.496478240741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45988.496478240741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45988.496478240741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45988.496478240741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45988.496478240741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45988.496478240741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45988.496478240741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45988.496478240741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45988.496478240741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45988.496478240741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45988.496478240741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45988.496478240741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45988.496478240741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45988.496478240741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45988.496478240741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45988.496478240741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45988.496478240741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45988.496478240741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45988.496478240741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45988.496478240741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45988.496478240741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45988.496478240741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45988.496478240741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45988.496478240741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45988.496478240741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45988.496478240741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45988.496478240741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45988.496478240741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45988.496478240741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45988.496478240741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45988.496478240741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45988.496478240741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45988.496478240741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45988.496478240741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45988.496478240741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45988.496478240741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45988.496478240741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45988.496478240741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45988.496478240741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45988.496478240741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45988.496478240741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45988.496478240741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45988.496478240741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45988.496478240741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45988.496478240741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45988.496478240741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45988.496478240741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45988.496478240741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45988.496478240741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45988.496478240741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45988.496478240741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45988.496478240741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45988.496478240741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45988.496478240741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45988.496478240741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45988.496478240741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45988.496478240741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45988.496478240741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45988.496478240741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45988.496478240741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45988.496478240741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45988.496478240741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45988.496478240741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45988.496478240741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45988.496478240741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45988.496478240741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45988.496478240741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45988.496478240741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45988.496478240741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45988.496478240741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45988.496478240741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45988.496478240741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45988.496478240741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45988.496478240741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45988.496478240741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45988.496478240741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45988.496478240741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45988.496478240741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45988.496478240741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45988.496478240741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45988.496478240741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45988.496478240741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45988.496478240741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45988.496478240741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45988.496478240741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45988.496478240741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45988.496478240741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45988.496478240741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45988.496478240741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45988.496478240741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45988.496478240741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45988.496478240741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45988.496478240741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45988.496478240741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45988.496478240741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45988.496478240741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45988.496478240741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45988.496478240741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45988.496478240741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45988.496478240741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45988.496478240741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45988.496478240741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45988.496478240741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45988.496478240741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45988.496478240741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45988.496478240741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45988.496478240741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45988.496478240741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45988.496478240741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45988.496478240741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45988.496478240741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45988.496478240741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45988.496478240741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45988.496478240741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45988.496478240741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45988.496478240741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45988.496478240741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45988.496478240741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45988.496478240741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45988.496478240741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45988.496478240741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45988.496478240741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45988.496478240741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45988.496478240741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45988.496478240741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45988.496478240741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45988.496478240741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45988.496478240741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45988.496478240741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45988.496478240741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45988.496478240741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45988.496478240741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45988.496478240741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45988.496478240741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45988.496478240741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45988.496478240741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45988.496478240741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45988.496478240741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45988.496478240741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45988.496478240741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45988.496478240741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45988.496478240741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45988.496478240741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45988.496478240741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45988.496478240741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45988.496478240741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45988.496478240741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45988.496478240741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45988.496478240741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45988.496478240741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45988.496478240741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45988.496478240741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45988.496478240741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45988.496478240741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45988.496478240741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45988.496478240741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45988.496478240741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45988.496478240741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45988.496478240741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45988.496478240741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45988.496478240741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45988.496478240741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45988.496478240741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45988.496478240741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45988.496478240741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45988.496478240741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45988.496478240741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45988.496478240741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45988.496478240741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45988.496478240741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45988.496478240741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45988.496478240741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45988.496478240741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45988.496478240741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45988.496478240741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45988.496478240741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45988.496478240741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45988.496478240741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45988.496478240741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45988.496478240741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45988.496478240741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45988.496478240741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45988.496478240741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45988.496478240741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45988.496478240741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45988.496478240741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45988.496478240741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45988.496478240741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45988.496478240741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45988.496478240741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45988.496478240741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45988.496478240741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45988.496478240741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45988.496478240741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45988.496478240741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45988.496478240741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45988.496478240741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45988.496478240741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45988.496478240741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45988.496478240741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45988.496478240741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45988.496478240741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45988.496478240741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45988.496478240741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45988.496478240741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45988.496478240741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45988.496478240741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45988.496478240741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45988.496478240741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45988.496478240741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45988.496478240741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45988.496478240741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45988.496478240741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45988.496478240741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45988.496478240741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45988.496478240741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45988.496478240741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45988.496478240741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45988.496478240741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45988.496478240741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45988.496478240741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45988.496478240741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45988.496478240741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45988.496478240741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45988.496478240741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45988.496478240741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45988.496478240741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45988.496478240741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45988.496478240741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45988.496478240741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45988.496478240741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45988.496478240741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45988.496478240741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45988.496478240741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45988.496478240741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45988.496478240741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45988.496478240741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45988.496478240741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45988.496478240741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45988.496478240741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45988.496478240741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45988.496478240741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45988.496478240741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45988.496478240741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45988.496478240741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45988.496478240741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45988.496478240741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45988.496478240741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45988.496478240741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45988.496478240741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45988.496478240741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45988.496478240741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45988.496478240741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45988.496478240741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45988.496478240741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45988.496478240741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45988.496478240741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45988.496478240741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45988.496478240741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45988.496478240741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45988.496478240741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45988.496478240741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45988.496478240741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45988.496478240741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45988.496478240741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45988.496478240741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45988.496478240741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45988.496478240741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45988.496478240741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45988.496478240741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45988.496478240741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45988.496478240741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45988.496478240741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45988.496478240741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45988.496478240741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45988.496478240741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45988.496478240741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45988.496478240741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45988.496478240741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45988.496478240741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45988.496478240741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45988.496478240741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45988.496478240741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45988.496478240741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45988.496478240741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45988.496478240741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45988.496478240741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45988.496478240741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45988.496478240741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45988.496478240741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45988.496478240741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45988.496478240741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45988.496478240741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45988.496478240741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45988.496478240741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45988.496478240741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45988.496478240741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45988.496478240741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45988.496478240741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45988.496478240741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45988.496478240741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45988.496478240741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45988.496478240741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45988.496478240741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45988.496478240741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45988.496478240741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45988.496478240741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45988.496478240741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45988.496478240741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45988.496478240741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45988.496478240741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45988.496478240741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45988.496478240741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45988.496478240741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45988.496478240741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45988.496478240741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45988.496478240741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45988.496478240741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45988.496478240741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45988.496478240741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45988.496478240741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45988.496478240741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45988.496478240741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45988.496478240741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45988.496478240741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45988.496478240741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45988.496478240741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45988.496478240741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45988.496478240741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45988.496478240741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45988.496478240741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45988.496478240741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45988.496478240741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45988.496478240741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45988.496478240741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45988.496478240741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45988.496478240741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45988.496478240741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45988.496478240741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45988.496478240741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45988.496478240741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45988.496478240741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45988.496478240741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45988.496478240741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45988.496478240741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45988.496478240741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45988.496478240741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45988.496478240741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45988.496478240741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45988.496478240741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45988.496478240741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45988.496478240741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45988.496478240741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45988.496478240741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45988.496478240741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45988.496478240741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45988.496478240741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45988.496478240741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45988.496478240741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45988.496478240741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45988.496478240741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45988.496478240741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45988.496478240741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45988.496478240741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45988.496478240741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45988.496478240741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45988.496478240741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45988.496478240741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45988.496478240741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45988.496478240741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45988.496478240741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45988.496478240741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45988.496478240741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45988.496478240741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45988.496478240741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45988.496478240741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45988.496478240741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45988.496478240741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45988.496478240741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45988.496478240741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45988.496478240741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45988.496478240741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45988.496478240741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45988.496478240741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45988.496478240741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45988.496478240741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45988.496478240741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45988.496478240741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45988.496478240741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45988.496478240741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45988.496478240741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45988.496478240741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45988.496478240741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45988.496478240741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45988.496478240741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45988.496478240741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45988.496478240741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45988.496478240741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45988.496478240741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45988.496478240741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45988.496478240741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45988.496478240741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45988.496478240741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45988.496478240741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45988.496478240741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45988.496478240741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45988.496478240741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45988.496478240741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45988.496478240741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45988.496478240741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45988.496478240741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45988.496478240741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45988.496478240741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45988.496478240741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45988.496478240741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45988.496478240741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45988.496478240741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45988.496478240741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45988.496478240741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45988.496478240741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45988.496478240741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45988.496478240741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45988.496478240741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45988.496478240741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45988.496478240741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45988.496478240741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45988.496478240741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45988.496478240741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45988.496478240741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45988.496478240741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45988.496478240741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45988.496478240741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45988.496478240741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45988.496478240741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45988.496478240741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45988.496478240741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45988.496478240741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45988.496478240741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45988.496478240741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45988.496478240741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45988.496478240741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45988.496478240741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45988.496478240741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45988.496478240741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45988.496478240741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45988.496478240741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45988.496478240741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45988.496478240741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45988.496478240741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45988.496478240741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45988.496478240741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45988.496478240741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45988.496478240741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45988.496478240741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45988.496478240741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45988.496478240741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45988.496478240741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45988.496478240741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45988.496478240741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45988.496478240741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45988.496478240741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45988.496478240741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45988.496478240741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45988.496478240741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45988.496478240741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45988.496478240741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45988.496478240741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45988.496478240741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45988.496478240741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45988.496478240741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45988.496478240741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45988.496478240741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45988.496478240741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45988.496478240741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45988.496478240741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45988.496478240741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45988.496478240741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45988.496478240741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45988.496478240741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45988.496478240741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45988.496478240741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45988.496478240741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45988.496478240741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45988.496478240741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45988.496478240741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45988.496478240741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45988.496478240741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45988.496478240741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45988.496478240741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45988.496478240741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45988.496478240741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45988.496478240741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45988.496478240741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45988.496478240741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45988.496478240741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45988.496478240741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45988.496478240741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45988.496478240741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45988.496478240741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45988.496478240741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45988.496478240741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45988.496478240741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45988.496478240741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45988.496478240741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45988.496478240741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45988.496478240741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45988.496478240741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45988.496478240741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45988.496478240741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45988.496478240741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45988.496478240741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45988.496478240741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45988.496478240741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45988.496478240741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45988.496478240741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45988.496478240741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45988.496478240741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45988.496478240741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45988.496478240741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45988.496478240741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45988.496478240741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45988.496478240741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45988.496478240741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45988.496478240741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45988.496478240741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45988.496478240741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45988.496478240741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45988.496478240741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45988.496478240741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45988.496478240741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285.01576064814435</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0.12703379629965639</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45988.496478240741</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5.1547685186960734E-2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v>45988.441886574074</v>
      </c>
      <c r="G6" s="93">
        <f t="shared" ca="1" si="0"/>
        <v>5.4591666666965466E-2</v>
      </c>
      <c r="H6" s="92">
        <v>45988.465717592589</v>
      </c>
      <c r="I6" s="92" t="str">
        <f>IFERROR(VLOOKUP(D6,DB!A:F,6,0),"")</f>
        <v>SCECO</v>
      </c>
      <c r="J6" s="92" t="str">
        <f>IFERROR(VLOOKUP(D6,DB!A:G,7,0),"")</f>
        <v>Dead</v>
      </c>
      <c r="K6" s="94" t="s">
        <v>39121</v>
      </c>
      <c r="L6" s="88" t="str">
        <f>IFERROR(VLOOKUP(D6,DB!A:I,9,0),"")</f>
        <v>Latis</v>
      </c>
    </row>
    <row r="7" spans="1:16" ht="15" customHeight="1">
      <c r="A7" s="110"/>
      <c r="B7" s="110" t="str">
        <f>IFERROR(VLOOKUP(D7,DB!A:K,11,0),"")</f>
        <v/>
      </c>
      <c r="C7" s="90"/>
      <c r="D7" s="88"/>
      <c r="E7" s="91"/>
      <c r="F7" s="92"/>
      <c r="G7" s="93">
        <f t="shared" ca="1" si="0"/>
        <v>45988.496478240741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45988.496478240741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45988.496478240741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45988.496478240741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45988.496478240741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45988.496478240741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45988.496478240741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45988.496478240741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45988.496478240741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45988.496478240741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45988.496478240741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45988.496478240741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45988.496478240741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45988.496478240741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45988.496478240741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45988.496478240741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45988.496478240741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45988.496478240741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45988.496478240741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45988.496478240741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45988.496478240741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45988.496478240741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45988.496478240741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45988.496478240741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45988.496478240741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45988.496478240741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45988.496478240741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45988.496478240741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45988.496478240741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45988.496478240741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45988.496478240741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45988.496478240741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45988.496478240741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45988.496478240741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45988.496478240741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45988.496478240741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45988.496478240741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45988.496478240741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45988.496478240741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45988.496478240741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45988.496478240741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45988.496478240741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45988.496478240741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45988.496478240741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45988.496478240741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45988.496478240741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45988.496478240741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45988.496478240741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45988.496478240741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45988.496478240741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45988.496478240741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45988.496478240741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45988.496478240741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45988.496478240741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45988.496478240741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45988.496478240741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45988.496478240741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45988.496478240741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45988.496478240741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45988.496478240741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45988.496478240741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45988.496478240741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45988.496478240741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45988.496478240741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45988.496478240741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45988.496478240741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45988.496478240741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45988.496478240741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45988.496478240741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45988.496478240741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45988.496478240741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45988.496478240741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45988.496478240741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45988.496478240741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45988.496478240741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45988.496478240741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45988.496478240741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45988.496478240741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45988.496478240741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45988.496478240741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45988.496478240741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45988.496478240741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45988.496478240741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45988.496478240741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45988.496478240741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45988.496478240741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45988.496478240741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45988.496478240741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45988.496478240741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45988.496478240741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45988.496478240741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45988.496478240741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45988.496478240741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45988.496478240741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45988.496478240741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45988.496478240741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45988.496478240741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45988.496478240741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45988.496478240741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45988.496478240741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45988.496478240741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45988.496478240741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45988.496478240741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45988.496478240741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45988.496478240741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45988.496478240741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45988.496478240741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45988.496478240741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45988.496478240741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45988.496478240741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45988.496478240741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45988.496478240741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45988.496478240741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45988.496478240741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45988.496478240741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45988.496478240741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45988.496478240741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45988.496478240741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45988.496478240741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45988.496478240741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45988.496478240741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45988.496478240741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45988.496478240741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45988.496478240741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45988.496478240741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45988.496478240741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45988.496478240741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45988.496478240741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45988.496478240741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45988.496478240741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45988.496478240741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45988.496478240741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45988.496478240741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45988.496478240741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45988.496478240741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45988.496478240741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45988.496478240741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45988.496478240741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45988.496478240741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45988.496478240741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45988.496478240741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45988.496478240741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45988.496478240741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45988.496478240741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45988.496478240741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45988.496478240741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45988.496478240741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45988.496478240741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45988.496478240741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45988.496478240741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45988.496478240741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45988.496478240741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45988.496478240741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45988.496478240741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45988.496478240741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45988.496478240741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45988.496478240741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45988.496478240741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45988.496478240741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45988.496478240741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45988.496478240741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45988.496478240741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45988.496478240741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45988.496478240741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45988.496478240741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45988.496478240741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45988.496478240741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45988.496478240741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45988.496478240741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45988.496478240741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45988.496478240741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45988.496478240741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45988.496478240741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45988.496478240741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45988.496478240741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45988.496478240741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45988.496478240741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45988.496478240741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45988.496478240741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45988.496478240741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45988.496478240741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45988.496478240741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45988.496478240741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45988.496478240741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45988.496478240741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45988.496478240741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45988.496478240741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45988.496478240741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45988.496478240741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45988.496478240741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45988.496478240741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45988.496478240741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45988.496478240741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45988.496478240741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45988.496478240741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45988.496478240741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45988.496478240741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45988.496478240741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45988.496478240741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45988.496478240741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45988.496478240741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45988.496478240741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45988.496478240741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45988.496478240741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45988.496478240741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45988.496478240741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45988.496478240741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45988.496478240741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45988.496478240741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45988.496478240741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45988.496478240741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45988.496478240741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45988.496478240741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45988.496478240741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45988.496478240741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45988.496478240741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45988.496478240741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45988.496478240741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45988.496478240741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45988.496478240741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45988.496478240741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45988.496478240741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45988.496478240741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45988.496478240741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45988.496478240741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45988.496478240741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45988.496478240741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45988.496478240741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45988.496478240741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45988.496478240741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45988.496478240741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45988.496478240741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45988.496478240741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45988.496478240741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45988.496478240741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45988.496478240741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45988.496478240741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45988.496478240741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45988.496478240741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45988.496478240741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45988.496478240741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45988.496478240741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45988.496478240741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45988.496478240741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45988.496478240741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45988.496478240741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45988.496478240741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45988.496478240741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45988.496478240741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45988.496478240741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45988.496478240741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45988.496478240741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45988.496478240741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45988.496478240741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45988.496478240741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45988.496478240741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45988.496478240741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45988.496478240741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45988.496478240741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45988.496478240741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45988.496478240741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45988.496478240741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45988.496478240741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45988.496478240741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45988.496478240741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45988.496478240741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45988.496478240741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45988.496478240741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45988.496478240741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45988.496478240741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45988.496478240741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45988.496478240741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45988.496478240741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45988.496478240741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45988.496478240741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45988.496478240741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45988.496478240741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45988.496478240741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45988.496478240741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45988.496478240741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45988.496478240741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45988.496478240741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45988.496478240741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45988.496478240741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45988.496478240741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45988.496478240741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45988.496478240741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45988.496478240741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45988.496478240741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45988.496478240741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45988.496478240741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45988.496478240741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45988.496478240741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45988.496478240741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45988.496478240741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45988.496478240741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45988.496478240741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45988.496478240741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45988.496478240741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45988.496478240741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45988.496478240741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45988.496478240741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45988.496478240741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45988.496478240741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45988.496478240741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45988.496478240741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45988.496478240741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45988.496478240741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45988.496478240741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45988.496478240741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45988.496478240741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45988.496478240741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45988.496478240741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45988.496478240741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45988.496478240741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45988.496478240741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45988.496478240741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45988.496478240741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45988.496478240741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45988.496478240741</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tabSelected="1" workbookViewId="0">
      <selection activeCell="D11" sqref="D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96.664418055552233</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62.307600925923907</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39.835367129628139</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7.1231796296269749</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39131</v>
      </c>
      <c r="L6" s="37" t="str">
        <f>IFERROR(VLOOKUP(D6,DB!A:I,9,0),"")</f>
        <v>Latis</v>
      </c>
    </row>
    <row r="7" spans="1:13" s="39" customFormat="1">
      <c r="A7" s="37" t="s">
        <v>39132</v>
      </c>
      <c r="B7" s="37" t="str">
        <f>IFERROR(VLOOKUP(D7,DB!A:K,11,0),"")</f>
        <v>R5</v>
      </c>
      <c r="C7" s="37">
        <v>2</v>
      </c>
      <c r="D7" s="37" t="s">
        <v>31274</v>
      </c>
      <c r="E7" s="37" t="s">
        <v>39021</v>
      </c>
      <c r="F7" s="38">
        <v>45988.458541666667</v>
      </c>
      <c r="G7" s="144">
        <f t="shared" ca="1" si="2"/>
        <v>3.7936226850433741E-2</v>
      </c>
      <c r="H7" s="38">
        <v>45988.450902777775</v>
      </c>
      <c r="I7" s="37" t="str">
        <f>IFERROR(VLOOKUP(D7,DB!A:F,6,0),"")</f>
        <v>SCECO</v>
      </c>
      <c r="J7" s="37" t="str">
        <f>IFERROR(VLOOKUP(D7,DB!A:G,7,0),"")</f>
        <v>Vandalized</v>
      </c>
      <c r="K7" s="37" t="s">
        <v>39133</v>
      </c>
      <c r="L7" s="37" t="str">
        <f>IFERROR(VLOOKUP(D7,DB!A:I,9,0),"")</f>
        <v>Latis</v>
      </c>
    </row>
    <row r="8" spans="1:13" s="39" customFormat="1">
      <c r="A8" s="37"/>
      <c r="B8" s="37" t="str">
        <f>IFERROR(VLOOKUP(D8,DB!A:K,11,0),"")</f>
        <v/>
      </c>
      <c r="C8" s="37"/>
      <c r="D8" s="37"/>
      <c r="E8" s="37"/>
      <c r="F8" s="38"/>
      <c r="G8" s="144">
        <f t="shared" ca="1" si="2"/>
        <v>45988.496477893517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45988.496477893517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45988.496477893517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45988.496477893517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45988.496477893517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45988.496477893517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45988.496477893517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45988.496477893517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45988.496477893517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45988.496477893517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45988.496477893517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45988.496477893517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45988.496477893517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45988.496477893517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45988.496477893517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45988.496477893517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45988.496477893517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45988.496477893517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45988.496477893517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45988.496477893517</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39134</v>
      </c>
      <c r="B2" s="124" t="str">
        <f>IFERROR(VLOOKUP(D2,DB!A:K,11,0),"")</f>
        <v>R6</v>
      </c>
      <c r="C2" s="103">
        <v>1</v>
      </c>
      <c r="D2" s="124" t="s">
        <v>34020</v>
      </c>
      <c r="E2" s="103" t="s">
        <v>39021</v>
      </c>
      <c r="F2" s="147"/>
      <c r="G2" s="72">
        <f ca="1">IFERROR(NOW()-F2,"-")</f>
        <v>45988.496478240741</v>
      </c>
      <c r="H2" s="147">
        <v>45988.421805555554</v>
      </c>
      <c r="I2" s="124" t="str">
        <f>IFERROR(VLOOKUP(D2,DB!A:F,6,0),"")</f>
        <v>Generator-SG</v>
      </c>
      <c r="J2" s="124" t="str">
        <f>IFERROR(VLOOKUP(D2,DB!A:G,7,0),"")</f>
        <v>Dead</v>
      </c>
      <c r="K2" s="103" t="s">
        <v>39135</v>
      </c>
      <c r="L2" s="128" t="str">
        <f>IFERROR(VLOOKUP(D2,DB!A:I,9,0),"")</f>
        <v>Latis</v>
      </c>
    </row>
    <row r="3" spans="1:16382" ht="31.5" customHeight="1">
      <c r="A3" s="150" t="s">
        <v>39136</v>
      </c>
      <c r="B3" s="124" t="str">
        <f>IFERROR(VLOOKUP(D3,DB!A:K,11,0),"")</f>
        <v>R6</v>
      </c>
      <c r="C3" s="125">
        <v>5</v>
      </c>
      <c r="D3" s="124" t="s">
        <v>29123</v>
      </c>
      <c r="E3" s="106" t="s">
        <v>39021</v>
      </c>
      <c r="F3" s="151">
        <v>45988.443680555552</v>
      </c>
      <c r="G3" s="72">
        <f ca="1">IFERROR(NOW()-F3,"-")</f>
        <v>5.2797337964875624E-2</v>
      </c>
      <c r="H3" s="151">
        <v>45988.439687500002</v>
      </c>
      <c r="I3" s="124" t="str">
        <f>IFERROR(VLOOKUP(D3,DB!A:F,6,0),"")</f>
        <v>SCECO</v>
      </c>
      <c r="J3" s="124" t="str">
        <f>IFERROR(VLOOKUP(D3,DB!A:G,7,0),"")</f>
        <v>Weak+No BB Design</v>
      </c>
      <c r="K3" s="127" t="s">
        <v>39137</v>
      </c>
      <c r="L3" s="128" t="str">
        <f>IFERROR(VLOOKUP(D3,DB!A:I,9,0),"")</f>
        <v>Latis</v>
      </c>
    </row>
    <row r="4" spans="1:16382" ht="31.5" customHeight="1">
      <c r="A4" s="150" t="s">
        <v>39138</v>
      </c>
      <c r="B4" s="124" t="str">
        <f>IFERROR(VLOOKUP(D4,DB!A:K,11,0),"")</f>
        <v>R6</v>
      </c>
      <c r="C4" s="125">
        <v>1</v>
      </c>
      <c r="D4" s="124" t="s">
        <v>35495</v>
      </c>
      <c r="E4" s="106" t="s">
        <v>39021</v>
      </c>
      <c r="F4" s="151">
        <v>45988.475162037037</v>
      </c>
      <c r="G4" s="72">
        <f ca="1">IFERROR(NOW()-F4,"-")</f>
        <v>2.1315856480214279E-2</v>
      </c>
      <c r="H4" s="151">
        <v>45988.467476851853</v>
      </c>
      <c r="I4" s="124" t="str">
        <f>IFERROR(VLOOKUP(D4,DB!A:F,6,0),"")</f>
        <v>SCECO</v>
      </c>
      <c r="J4" s="124" t="str">
        <f>IFERROR(VLOOKUP(D4,DB!A:G,7,0),"")</f>
        <v>Dead+No BB Design</v>
      </c>
      <c r="K4" s="127" t="s">
        <v>39139</v>
      </c>
      <c r="L4" s="128" t="str">
        <f>IFERROR(VLOOKUP(D4,DB!A:I,9,0),"")</f>
        <v>Latis</v>
      </c>
    </row>
    <row r="5" spans="1:16382" ht="31.5" customHeight="1">
      <c r="A5" s="123"/>
      <c r="B5" s="124" t="str">
        <f>IFERROR(VLOOKUP(D5,DB!A:K,11,0),"")</f>
        <v/>
      </c>
      <c r="C5" s="125"/>
      <c r="D5" s="124"/>
      <c r="E5" s="106"/>
      <c r="F5"/>
      <c r="G5" s="72">
        <f ca="1">IFERROR(NOW()-F5,"-")</f>
        <v>45988.496477893517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45988.496477893517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45988.496478240741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45988.496478240741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45988.496478240741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45988.496478240741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45988.496478240741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45988.496478240741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45988.496478240741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2"/>
      <c r="E14" s="106"/>
      <c r="F14" s="126"/>
      <c r="G14" s="72">
        <f ca="1">IFERROR(NOW()-F14,"-")</f>
        <v>45988.496478240741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45988.496478240741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45988.496478240741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45988.496478240741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45988.496478240741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45988.496478240741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45988.496478240741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45988.496478240741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45988.496478240741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45988.496478240741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45988.496478240741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45988.496478240741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45988.496478240741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45988.496477893517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2"/>
      <c r="E28" s="106"/>
      <c r="F28" s="126"/>
      <c r="G28" s="72">
        <f ca="1">IFERROR(NOW()-F28,"-")</f>
        <v>45988.496477893517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45988.496478240741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45988.496478240741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45988.496478240741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45988.496478240741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45988.496478240741</v>
      </c>
      <c r="H33" s="126"/>
      <c r="I33" s="124" t="str">
        <f>IFERROR(VLOOKUP(D33,DB!A:F,6,0),"")</f>
        <v/>
      </c>
      <c r="J33" s="124" t="str">
        <f>IFERROR(VLOOKUP(D33,DB!A:G,7,0),"")</f>
        <v/>
      </c>
      <c r="K33" s="127"/>
      <c r="L33" s="128" t="str">
        <f>IFERROR(VLOOKUP(D33,DB!A:I,9,0),"")</f>
        <v/>
      </c>
    </row>
  </sheetData>
  <dataValidations count="2">
    <dataValidation allowBlank="1" showInputMessage="1" showErrorMessage="1" sqref="E1" xr:uid="{9E1BC488-8814-4F8A-8DBE-742B3278AB71}"/>
    <dataValidation type="list" allowBlank="1" showInputMessage="1" showErrorMessage="1" sqref="E2:E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2025-11-27T08:55:13Z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