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55" documentId="13_ncr:1_{F6CB121F-512D-4AA6-A0C1-0FB36C537598}" xr6:coauthVersionLast="47" xr6:coauthVersionMax="47" xr10:uidLastSave="{41A8A0A3-F9DA-4F12-9C0A-A98D43601A28}"/>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<sst xmlns="http://schemas.openxmlformats.org/spreadsheetml/2006/main" count="180297" uniqueCount="39133">
  <si>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</si>
  <si>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</si>
  <si>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</si>
  <si>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</si>
  <si>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</si>
  <si>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</si>
  <si>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</si>
  <si>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</si>
  <si>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</si>
  <si>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</si>
  <si>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</si>
  <si>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</si>
  <si>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</si>
  <si>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</si>
  <si>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</si>
  <si>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</si>
  <si>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</si>
  <si>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</si>
  <si>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</si>
  <si>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</si>
  <si>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</si>
  <si>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</si>
  <si>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</si>
  <si>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</si>
  <si>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</si>
  <si>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</si>
  <si>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</si>
  <si>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</si>
  <si>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</si>
  <si>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</si>
  <si>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</si>
  <si>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</si>
  <si>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</si>
  <si>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</si>
  <si>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</si>
  <si>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</si>
  <si>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</si>
  <si>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</si>
  <si>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</si>
  <si>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</si>
  <si>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</si>
  <si>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</si>
  <si>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</si>
  <si>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</si>
  <si>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</si>
  <si>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</si>
  <si>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</si>
  <si>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</si>
  <si>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</si>
  <si>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</si>
  <si>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</si>
  <si>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</si>
  <si>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</si>
  <si>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</si>
  <si>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</si>
  <si>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</si>
  <si>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</si>
  <si>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</si>
  <si>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</si>
  <si>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</si>
  <si>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</si>
  <si>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</si>
  <si>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</si>
  <si>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</si>
  <si>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</si>
  <si>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</si>
  <si>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</si>
  <si>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</si>
  <si>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</si>
  <si>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</si>
  <si>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</si>
  <si>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</si>
  <si>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</si>
  <si>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</si>
  <si>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</si>
  <si>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</si>
  <si>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</si>
  <si>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</si>
  <si>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</si>
  <si>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</si>
  <si>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</si>
  <si>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</si>
  <si>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</si>
  <si>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</si>
  <si>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</si>
  <si>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</si>
  <si>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</si>
  <si>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</si>
  <si>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</si>
  <si>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</si>
  <si>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</si>
  <si>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</si>
  <si>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</si>
  <si>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</si>
  <si>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</si>
  <si>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</si>
  <si>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</si>
  <si>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</si>
  <si>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</si>
  <si>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</si>
  <si>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</si>
  <si>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</si>
  <si>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</si>
  <si>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</si>
  <si>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</si>
  <si>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</si>
  <si>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</si>
  <si>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</si>
  <si>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</si>
  <si>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</si>
  <si>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</si>
  <si>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</si>
  <si>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</si>
  <si>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</si>
  <si>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</si>
  <si>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</si>
  <si>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</si>
  <si>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</si>
  <si>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</si>
  <si>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</si>
  <si>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</si>
  <si>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</si>
  <si>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</si>
  <si>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</si>
  <si>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</si>
  <si>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</si>
  <si>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</si>
  <si>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</si>
  <si>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</si>
  <si>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</si>
  <si>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</si>
  <si>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</si>
  <si>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</si>
  <si>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</si>
  <si>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</si>
  <si>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</si>
  <si>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</si>
  <si>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</si>
  <si>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</si>
  <si>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</si>
  <si>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</si>
  <si>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</si>
  <si>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</si>
  <si>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</si>
  <si>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</si>
  <si>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</si>
  <si>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</si>
  <si>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</si>
  <si>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</si>
  <si>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</si>
  <si>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</si>
  <si>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</si>
  <si>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</si>
  <si>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</si>
  <si>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</si>
  <si>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</si>
  <si>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</si>
  <si>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</si>
  <si>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</si>
  <si>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</si>
  <si>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</si>
  <si>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</si>
  <si>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</si>
  <si>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</si>
  <si>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</si>
  <si>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</si>
  <si>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</si>
  <si>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</si>
  <si>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</si>
  <si>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</si>
  <si>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</si>
  <si>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</si>
  <si>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</si>
  <si>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</si>
  <si>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</si>
  <si>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</si>
  <si>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</si>
  <si>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</si>
  <si>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</si>
  <si>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</si>
  <si>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</si>
  <si>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</si>
  <si>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</si>
  <si>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</si>
  <si>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</si>
  <si>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</si>
  <si>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</si>
  <si>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</si>
  <si>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</si>
  <si>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</si>
  <si>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</si>
  <si>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</si>
  <si>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</si>
  <si>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</si>
  <si>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</si>
  <si>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</si>
  <si>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</si>
  <si>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</si>
  <si>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</si>
  <si>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</si>
  <si>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</si>
  <si>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</si>
  <si>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</si>
  <si>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</si>
  <si>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</si>
  <si>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</si>
  <si>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</si>
  <si>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</si>
  <si>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</si>
  <si>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</si>
  <si>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</si>
  <si>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</si>
  <si>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</si>
  <si>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</si>
  <si>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</si>
  <si>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</si>
  <si>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</si>
  <si>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</si>
  <si>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</si>
  <si>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</si>
  <si>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</si>
  <si>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</si>
  <si>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</si>
  <si>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</si>
  <si>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</si>
  <si>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</si>
  <si>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</si>
  <si>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</si>
  <si>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</si>
  <si>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</si>
  <si>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</si>
  <si>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</si>
  <si>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</si>
  <si>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</si>
  <si>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</si>
  <si>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</si>
  <si>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</si>
  <si>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</si>
  <si>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</si>
  <si>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</si>
  <si>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</si>
  <si>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</si>
  <si>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</si>
  <si>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</si>
  <si>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</si>
  <si>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</si>
  <si>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</si>
  <si>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</si>
  <si>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</si>
  <si>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</si>
  <si>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</si>
  <si>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</si>
  <si>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</si>
  <si>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</si>
  <si>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</si>
  <si>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</si>
  <si>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</si>
  <si>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</si>
  <si>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</si>
  <si>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</si>
  <si>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</si>
  <si>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</si>
  <si>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</si>
  <si>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</si>
  <si>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</si>
  <si>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</si>
  <si>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</si>
  <si>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</si>
  <si>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</si>
  <si>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</si>
  <si>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</si>
  <si>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</si>
  <si>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</si>
  <si>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</si>
  <si>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</si>
  <si>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</si>
  <si>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</si>
  <si>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</si>
  <si>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</si>
  <si>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</si>
  <si>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</si>
  <si>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</si>
  <si>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</si>
  <si>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</si>
  <si>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</si>
  <si>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</si>
  <si>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</si>
  <si>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</si>
  <si>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</si>
  <si>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</si>
  <si>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</si>
  <si>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</si>
  <si>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</si>
  <si>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</si>
  <si>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</si>
  <si>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</si>
  <si>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</si>
  <si>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</si>
  <si>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</si>
  <si>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</si>
  <si>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</si>
  <si>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</si>
  <si>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</si>
  <si>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</si>
  <si>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</si>
  <si>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</si>
  <si>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</si>
  <si>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</si>
  <si>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</si>
  <si>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</si>
  <si>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</si>
  <si>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</si>
  <si>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</si>
  <si>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</si>
  <si>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</si>
  <si>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</si>
  <si>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</si>
  <si>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</si>
  <si>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</si>
  <si>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</si>
  <si>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</si>
  <si>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</si>
  <si>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</si>
  <si>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</si>
  <si>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</si>
  <si>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</si>
  <si>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</si>
  <si>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</si>
  <si>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</si>
  <si>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</si>
  <si>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</si>
  <si>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</si>
  <si>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</si>
  <si>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</si>
  <si>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</si>
  <si>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</si>
  <si>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</si>
  <si>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</si>
  <si>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</si>
  <si>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</si>
  <si>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</si>
  <si>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</si>
  <si>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</si>
  <si>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</si>
  <si>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</si>
  <si>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</si>
  <si>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</si>
  <si>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</si>
  <si>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</si>
  <si>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</si>
  <si>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</si>
  <si>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</si>
  <si>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</si>
  <si>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</si>
  <si>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</si>
  <si>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</si>
  <si>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</si>
  <si>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</si>
  <si>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</si>
  <si>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</si>
  <si>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</si>
  <si>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</si>
  <si>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</si>
  <si>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</si>
  <si>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</si>
  <si>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</si>
  <si>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</si>
  <si>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</si>
  <si>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</si>
  <si>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</si>
  <si>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</si>
  <si>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</si>
  <si>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</si>
  <si>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</si>
  <si>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</si>
  <si>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</si>
  <si>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</si>
  <si>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</si>
  <si>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</si>
  <si>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</si>
  <si>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</si>
  <si>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</si>
  <si>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</si>
  <si>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</si>
  <si>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</si>
  <si>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</si>
  <si>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</si>
  <si>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</si>
  <si>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</si>
  <si>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</si>
  <si>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</si>
  <si>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</si>
  <si>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</si>
  <si>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</si>
  <si>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</si>
  <si>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</si>
  <si>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</si>
  <si>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</si>
  <si>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</si>
  <si>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</si>
  <si>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</si>
  <si>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</si>
  <si>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</si>
  <si>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</si>
  <si>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</si>
  <si>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</si>
  <si>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</si>
  <si>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</si>
  <si>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</si>
  <si>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</si>
  <si>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</si>
  <si>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</si>
  <si>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</si>
  <si>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</si>
  <si>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</si>
  <si>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</si>
  <si>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</si>
  <si>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</si>
  <si>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</si>
  <si>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</si>
  <si>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</si>
  <si>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</si>
  <si>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</si>
  <si>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</si>
  <si>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</si>
  <si>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</si>
  <si>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</si>
  <si>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</si>
  <si>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</si>
  <si>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</si>
  <si>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</si>
  <si>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</si>
  <si>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</si>
  <si>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</si>
  <si>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</si>
  <si>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</si>
  <si>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</si>
  <si>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</si>
  <si>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</si>
  <si>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</si>
  <si>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</si>
  <si>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</si>
  <si>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</si>
  <si>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</si>
  <si>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</si>
  <si>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</si>
  <si>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</si>
  <si>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</si>
  <si>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</si>
  <si>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</si>
  <si>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</si>
  <si>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</si>
  <si>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</si>
  <si>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</si>
  <si>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</si>
  <si>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</si>
  <si>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</si>
  <si>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</si>
  <si>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</si>
  <si>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</si>
  <si>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</si>
  <si>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</si>
  <si>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</si>
  <si>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</si>
  <si>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</si>
  <si>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</si>
  <si>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</si>
  <si>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</si>
  <si>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</si>
  <si>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</si>
  <si>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</si>
  <si>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</si>
  <si>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</si>
  <si>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</si>
  <si>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</si>
  <si>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</si>
  <si>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</si>
  <si>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</si>
  <si>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</si>
  <si>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</si>
  <si>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</si>
  <si>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</si>
  <si>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</si>
  <si>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</si>
  <si>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</si>
  <si>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</si>
  <si>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</si>
  <si>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</si>
  <si>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</si>
  <si>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</si>
  <si>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</si>
  <si>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</si>
  <si>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</si>
  <si>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</si>
  <si>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</si>
  <si>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</si>
  <si>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</si>
  <si>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</si>
  <si>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</si>
  <si>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</si>
  <si>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</si>
  <si>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</si>
  <si>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</si>
  <si>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</si>
  <si>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</si>
  <si>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</si>
  <si>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</si>
  <si>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</si>
  <si>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</si>
  <si>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</si>
  <si>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</si>
  <si>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</si>
  <si>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</si>
  <si>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</si>
  <si>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</si>
  <si>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</si>
  <si>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</si>
  <si>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</si>
  <si>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</si>
  <si>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</si>
  <si>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</si>
  <si>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</si>
  <si>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</si>
  <si>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</si>
  <si>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</si>
  <si>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</si>
  <si>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</si>
  <si>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</si>
  <si>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</si>
  <si>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</si>
  <si>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</si>
  <si>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</si>
  <si>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</si>
  <si>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</si>
  <si>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</si>
  <si>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</si>
  <si>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</si>
  <si>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</si>
  <si>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</si>
  <si>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</si>
  <si>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</si>
  <si>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</si>
  <si>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</si>
  <si>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</si>
  <si>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</si>
  <si>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</si>
  <si>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</si>
  <si>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</si>
  <si>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</si>
  <si>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</si>
  <si>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</si>
  <si>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</si>
  <si>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</si>
  <si>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</si>
  <si>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</si>
  <si>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</si>
  <si>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</si>
  <si>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</si>
  <si>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</si>
  <si>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</si>
  <si>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</si>
  <si>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</si>
  <si>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</si>
  <si>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</si>
  <si>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</si>
  <si>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</si>
  <si>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</si>
  <si>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</si>
  <si>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</si>
  <si>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</si>
  <si>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</si>
  <si>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</si>
  <si>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</si>
  <si>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</si>
  <si>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</si>
  <si>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</si>
  <si>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</si>
  <si>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</si>
  <si>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</si>
  <si>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</si>
  <si>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</si>
  <si>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</si>
  <si>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</si>
  <si>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</si>
  <si>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</si>
  <si>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</si>
  <si>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</si>
  <si>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</si>
  <si>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</si>
  <si>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</si>
  <si>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</si>
  <si>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</si>
  <si>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</si>
  <si>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</si>
  <si>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</si>
  <si>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</si>
  <si>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</si>
  <si>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</si>
  <si>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</si>
  <si>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</si>
  <si>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</si>
  <si>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</si>
  <si>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</si>
  <si>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</si>
  <si>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</si>
  <si>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</si>
  <si>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</si>
  <si>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</si>
  <si>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</si>
  <si>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</si>
  <si>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</si>
  <si>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</si>
  <si>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</si>
  <si>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</si>
  <si>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</si>
  <si>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</si>
  <si>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</si>
  <si>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</si>
  <si>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</si>
  <si>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</si>
  <si>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</si>
  <si>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</si>
  <si>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</si>
  <si>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</si>
  <si>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</si>
  <si>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</si>
  <si>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</si>
  <si>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</si>
  <si>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</si>
  <si>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</si>
  <si>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</si>
  <si>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</si>
  <si>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</si>
  <si>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</si>
  <si>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</si>
  <si>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</si>
  <si>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</si>
  <si>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</si>
  <si>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</si>
  <si>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</si>
  <si>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</si>
  <si>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</si>
  <si>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</si>
  <si>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</si>
  <si>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</si>
  <si>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</si>
  <si>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</si>
  <si>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</si>
  <si>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</si>
  <si>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</si>
  <si>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</si>
  <si>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</si>
  <si>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</si>
  <si>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</si>
  <si>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</si>
  <si>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</si>
  <si>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</si>
  <si>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</si>
  <si>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</si>
  <si>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</si>
  <si>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</si>
  <si>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</si>
  <si>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</si>
  <si>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</si>
  <si>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</si>
  <si>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</si>
  <si>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</si>
  <si>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</si>
  <si>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</si>
  <si>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</si>
  <si>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</si>
  <si>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</si>
  <si>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</si>
  <si>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</si>
  <si>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</si>
  <si>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</si>
  <si>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</si>
  <si>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</si>
  <si>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</si>
  <si>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</si>
  <si>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</si>
  <si>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</si>
  <si>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</si>
  <si>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</si>
  <si>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</si>
  <si>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</si>
  <si>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</si>
  <si>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</si>
  <si>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</si>
  <si>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</si>
  <si>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</si>
  <si>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</si>
  <si>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</si>
  <si>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</si>
  <si>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</si>
  <si>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</si>
  <si>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</si>
  <si>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</si>
  <si>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</si>
  <si>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</si>
  <si>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</si>
  <si>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</si>
  <si>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</si>
  <si>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</si>
  <si>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</si>
  <si>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</si>
  <si>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</si>
  <si>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</si>
  <si>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</si>
  <si>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</si>
  <si>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</si>
  <si>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</si>
  <si>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</si>
  <si>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</si>
  <si>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</si>
  <si>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</si>
  <si>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</si>
  <si>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</si>
  <si>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</si>
  <si>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</si>
  <si>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</si>
  <si>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</si>
  <si>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</si>
  <si>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</si>
  <si>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</si>
  <si>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</si>
  <si>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</si>
  <si>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</si>
  <si>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</si>
  <si>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</si>
  <si>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</si>
  <si>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</si>
  <si>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</si>
  <si>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</si>
  <si>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</si>
  <si>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</si>
  <si>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</si>
  <si>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</si>
  <si>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</si>
  <si>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</si>
  <si>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</si>
  <si>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</si>
  <si>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</si>
  <si>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</si>
  <si>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</si>
  <si>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</si>
  <si>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</si>
  <si>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</si>
  <si>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</si>
  <si>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</si>
  <si>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</si>
  <si>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</si>
  <si>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</si>
  <si>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</si>
  <si>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</si>
  <si>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</si>
  <si>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</si>
  <si>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</si>
  <si>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</si>
  <si>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</si>
  <si>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</si>
  <si>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</si>
  <si>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</si>
  <si>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</si>
  <si>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</si>
  <si>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</si>
  <si>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</si>
  <si>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</si>
  <si>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</si>
  <si>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</si>
  <si>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</si>
  <si>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</si>
  <si>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</si>
  <si>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</si>
  <si>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</si>
  <si>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</si>
  <si>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</si>
  <si>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</si>
  <si>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</si>
  <si>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</si>
  <si>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</si>
  <si>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</si>
  <si>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</si>
  <si>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</si>
  <si>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</si>
  <si>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</si>
  <si>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</si>
  <si>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</si>
  <si>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</si>
  <si>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</si>
  <si>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</si>
  <si>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</si>
  <si>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</si>
  <si>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</si>
  <si>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</si>
  <si>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</si>
  <si>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</si>
  <si>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</si>
  <si>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</si>
  <si>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</si>
  <si>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</si>
  <si>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</si>
  <si>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</si>
  <si>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</si>
  <si>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</si>
  <si>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</si>
  <si>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</si>
  <si>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</si>
  <si>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</si>
  <si>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</si>
  <si>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</si>
  <si>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</si>
  <si>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</si>
  <si>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</si>
  <si>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</si>
  <si>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</si>
  <si>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</si>
  <si>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</si>
  <si>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</si>
  <si>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</si>
  <si>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</si>
  <si>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</si>
  <si>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</si>
  <si>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</si>
  <si>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</si>
  <si>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</si>
  <si>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</si>
  <si>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</si>
  <si>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</si>
  <si>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</si>
  <si>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</si>
  <si>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</si>
  <si>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</si>
  <si>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</si>
  <si>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</si>
  <si>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</si>
  <si>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</si>
  <si>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</si>
  <si>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</si>
  <si>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</si>
  <si>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</si>
  <si>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</si>
  <si>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</si>
  <si>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</si>
  <si>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</si>
  <si>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</si>
  <si>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</si>
  <si>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</si>
  <si>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</si>
  <si>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</si>
  <si>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</si>
  <si>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</si>
  <si>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</si>
  <si>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</si>
  <si>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</si>
  <si>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</si>
  <si>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</si>
  <si>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</si>
  <si>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</si>
  <si>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</si>
  <si>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</si>
  <si>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</si>
  <si>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</si>
  <si>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</si>
  <si>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</si>
  <si>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</si>
  <si>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</si>
  <si>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</si>
  <si>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</si>
  <si>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</si>
  <si>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</si>
  <si>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</si>
  <si>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</si>
  <si>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</si>
  <si>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</si>
  <si>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</si>
  <si>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</si>
  <si>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</si>
  <si>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</si>
  <si>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</si>
  <si>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</si>
  <si>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</si>
  <si>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</si>
  <si>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</si>
  <si>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</si>
  <si>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</si>
  <si>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</si>
  <si>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</si>
  <si>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</si>
  <si>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</si>
  <si>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</si>
  <si>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</si>
  <si>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</si>
  <si>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</si>
  <si>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</si>
  <si>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</si>
  <si>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</si>
  <si>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</si>
  <si>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</si>
  <si>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</si>
  <si>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</si>
  <si>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</si>
  <si>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</si>
  <si>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</si>
  <si>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</si>
  <si>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</si>
  <si>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</si>
  <si>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</si>
  <si>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</si>
  <si>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</si>
  <si>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</si>
  <si>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</si>
  <si>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</si>
  <si>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</si>
  <si>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</si>
  <si>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</si>
  <si>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</si>
  <si>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</si>
  <si>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</si>
  <si>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</si>
  <si>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</si>
  <si>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</si>
  <si>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</si>
  <si>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</si>
  <si>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</si>
  <si>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</si>
  <si>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</si>
  <si>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</si>
  <si>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</si>
  <si>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</si>
  <si>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</si>
  <si>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</si>
  <si>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</si>
  <si>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</si>
  <si>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</si>
  <si>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</si>
  <si>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</si>
  <si>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</si>
  <si>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</si>
  <si>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</si>
  <si>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</si>
  <si>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</si>
  <si>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</si>
  <si>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</si>
  <si>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</si>
  <si>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</si>
  <si>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</si>
  <si>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</si>
  <si>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</si>
  <si>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</si>
  <si>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</si>
  <si>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</si>
  <si>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</si>
  <si>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</si>
  <si>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</si>
  <si>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</si>
  <si>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</si>
  <si>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</si>
  <si>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</si>
  <si>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</si>
  <si>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</si>
  <si>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</si>
  <si>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</si>
  <si>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</si>
  <si>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</si>
  <si>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</si>
  <si>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</si>
  <si>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</si>
  <si>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</si>
  <si>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</si>
  <si>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</si>
  <si>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</si>
  <si>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</si>
  <si>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</si>
  <si>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</si>
  <si>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</si>
  <si>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</si>
  <si>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</si>
  <si>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</si>
  <si>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</si>
  <si>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</si>
  <si>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</si>
  <si>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</si>
  <si>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</si>
  <si>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</si>
  <si>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</si>
  <si>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</si>
  <si>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</si>
  <si>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</si>
  <si>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</si>
  <si>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</si>
  <si>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</si>
  <si>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</si>
  <si>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</si>
  <si>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</si>
  <si>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</si>
  <si>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</si>
  <si>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</si>
  <si>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</si>
  <si>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</si>
  <si>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</si>
  <si>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</si>
  <si>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</si>
  <si>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</si>
  <si>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</si>
  <si>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</si>
  <si>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</si>
  <si>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</si>
  <si>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</si>
  <si>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</si>
  <si>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</si>
  <si>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</si>
  <si>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</si>
  <si>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</si>
  <si>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</si>
  <si>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</si>
  <si>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</si>
  <si>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</si>
  <si>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</si>
  <si>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</si>
  <si>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</si>
  <si>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</si>
  <si>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</si>
  <si>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</si>
  <si>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</si>
  <si>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</si>
  <si>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</si>
  <si>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</si>
  <si>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</si>
  <si>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</si>
  <si>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</si>
  <si>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</si>
  <si>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</si>
  <si>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</si>
  <si>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</si>
  <si>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</si>
  <si>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</si>
  <si>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</si>
  <si>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</si>
  <si>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</si>
  <si>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</si>
  <si>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</si>
  <si>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</si>
  <si>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</si>
  <si>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</si>
  <si>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</si>
  <si>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</si>
  <si>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</si>
  <si>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</si>
  <si>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</si>
  <si>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</si>
  <si>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</si>
  <si>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</si>
  <si>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</si>
  <si>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</si>
  <si>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</si>
  <si>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</si>
  <si>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</si>
  <si>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</si>
  <si>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</si>
  <si>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</si>
  <si>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</si>
  <si>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</si>
  <si>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</si>
  <si>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</si>
  <si>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</si>
  <si>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</si>
  <si>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</si>
  <si>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</si>
  <si>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</si>
  <si>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</si>
  <si>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</si>
  <si>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</si>
  <si>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</si>
  <si>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</si>
  <si>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</si>
  <si>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</si>
  <si>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</si>
  <si>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</si>
  <si>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</si>
  <si>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</si>
  <si>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</si>
  <si>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</si>
  <si>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</si>
  <si>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</si>
  <si>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</si>
  <si>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</si>
  <si>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</si>
  <si>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</si>
  <si>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</si>
  <si>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</si>
  <si>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</si>
  <si>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</si>
  <si>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</si>
  <si>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</si>
  <si>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</si>
  <si>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</si>
  <si>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</si>
  <si>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</si>
  <si>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</si>
  <si>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</si>
  <si>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</si>
  <si>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</si>
  <si>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</si>
  <si>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</si>
  <si>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</si>
  <si>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</si>
  <si>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</si>
  <si>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</si>
  <si>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</si>
  <si>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</si>
  <si>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</si>
  <si>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</si>
  <si>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</si>
  <si>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</si>
  <si>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</si>
  <si>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</si>
  <si>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</si>
  <si>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</si>
  <si>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</si>
  <si>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</si>
  <si>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</si>
  <si>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</si>
  <si>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</si>
  <si>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</si>
  <si>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</si>
  <si>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</si>
  <si>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</si>
  <si>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</si>
  <si>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</si>
  <si>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</si>
  <si>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</si>
  <si>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</si>
  <si>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</si>
  <si>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</si>
  <si>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</si>
  <si>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</si>
  <si>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</si>
  <si>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</si>
  <si>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</si>
  <si>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</si>
  <si>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</si>
  <si>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</si>
  <si>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</si>
  <si>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</si>
  <si>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</si>
  <si>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</si>
  <si>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</si>
  <si>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</si>
  <si>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</si>
  <si>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</si>
  <si>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</si>
  <si>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</si>
  <si>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</si>
  <si>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</si>
  <si>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</si>
  <si>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</si>
  <si>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</si>
  <si>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</si>
  <si>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</si>
  <si>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</si>
  <si>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</si>
  <si>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</si>
  <si>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</si>
  <si>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</si>
  <si>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</si>
  <si>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</si>
  <si>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</si>
  <si>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</si>
  <si>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</si>
  <si>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</si>
  <si>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</si>
  <si>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</si>
  <si>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</si>
  <si>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</si>
  <si>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</si>
  <si>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</si>
  <si>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</si>
  <si>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</si>
  <si>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</si>
  <si>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</si>
  <si>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</si>
  <si>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</si>
  <si>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</si>
  <si>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</si>
  <si>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</si>
  <si>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</si>
  <si>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</si>
  <si>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</si>
  <si>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</si>
  <si>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</si>
  <si>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</si>
  <si>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</si>
  <si>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</si>
  <si>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</si>
  <si>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</si>
  <si>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</si>
  <si>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</si>
  <si>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</si>
  <si>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</si>
  <si>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</si>
  <si>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</si>
  <si>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</si>
  <si>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</si>
  <si>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</si>
  <si>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</si>
  <si>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</si>
  <si>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</si>
  <si>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</si>
  <si>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</si>
  <si>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</si>
  <si>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</si>
  <si>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</si>
  <si>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</si>
  <si>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</si>
  <si>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</si>
  <si>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</si>
  <si>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</si>
  <si>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</si>
  <si>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</si>
  <si>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</si>
  <si>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</si>
  <si>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</si>
  <si>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</si>
  <si>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</si>
  <si>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</si>
  <si>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</si>
  <si>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</si>
  <si>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</si>
  <si>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</si>
  <si>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</si>
  <si>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</si>
  <si>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</si>
  <si>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</si>
  <si>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</si>
  <si>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</si>
  <si>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</si>
  <si>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</si>
  <si>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</si>
  <si>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</si>
  <si>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</si>
  <si>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</si>
  <si>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</si>
  <si>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</si>
  <si>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</si>
  <si>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</si>
  <si>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</si>
  <si>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</si>
  <si>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</si>
  <si>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</si>
  <si>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</si>
  <si>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</si>
  <si>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</si>
  <si>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</si>
  <si>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</si>
  <si>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</si>
  <si>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</si>
  <si>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</si>
  <si>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</si>
  <si>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</si>
  <si>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</si>
  <si>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</si>
  <si>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</si>
  <si>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</si>
  <si>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</si>
  <si>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</si>
  <si>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</si>
  <si>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</si>
  <si>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</si>
  <si>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</si>
  <si>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</si>
  <si>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</si>
  <si>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</si>
  <si>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</si>
  <si>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</si>
  <si>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</si>
  <si>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</si>
  <si>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</si>
  <si>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</si>
  <si>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</si>
  <si>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</si>
  <si>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</si>
  <si>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</si>
  <si>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</si>
  <si>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</si>
  <si>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</si>
  <si>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</si>
  <si>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</si>
  <si>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</si>
  <si>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</si>
  <si>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</si>
  <si>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</si>
  <si>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</si>
  <si>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</si>
  <si>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</si>
  <si>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</si>
  <si>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</si>
  <si>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</si>
  <si>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</si>
  <si>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</si>
  <si>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</si>
  <si>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</si>
  <si>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</si>
  <si>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</si>
  <si>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</si>
  <si>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</si>
  <si>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</si>
  <si>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</si>
  <si>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</si>
  <si>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</si>
  <si>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</si>
  <si>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</si>
  <si>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</si>
  <si>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</si>
  <si>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</si>
  <si>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</si>
  <si>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</si>
  <si>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</si>
  <si>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</si>
  <si>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</si>
  <si>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</si>
  <si>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</si>
  <si>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</si>
  <si>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</si>
  <si>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</si>
  <si>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</si>
  <si>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</si>
  <si>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</si>
  <si>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</si>
  <si>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</si>
  <si>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</si>
  <si>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</si>
  <si>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</si>
  <si>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</si>
  <si>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</si>
  <si>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</si>
  <si>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</si>
  <si>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</si>
  <si>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</si>
  <si>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</si>
  <si>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</si>
  <si>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</si>
  <si>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</si>
  <si>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</si>
  <si>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</si>
  <si>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</si>
  <si>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</si>
  <si>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</si>
  <si>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</si>
  <si>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</si>
  <si>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</si>
  <si>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</si>
  <si>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</si>
  <si>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</si>
  <si>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</si>
  <si>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</si>
  <si>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</si>
  <si>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</si>
  <si>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</si>
  <si>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</si>
  <si>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</si>
  <si>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</si>
  <si>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</si>
  <si>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</si>
  <si>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</si>
  <si>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</si>
  <si>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</si>
  <si>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</si>
  <si>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</si>
  <si>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</si>
  <si>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</si>
  <si>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</si>
  <si>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</si>
  <si>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</si>
  <si>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</si>
  <si>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</si>
  <si>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</si>
  <si>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</si>
  <si>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</si>
  <si>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</si>
  <si>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</si>
  <si>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</si>
  <si>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</si>
  <si>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</si>
  <si>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</si>
  <si>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</si>
  <si>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</si>
  <si>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</si>
  <si>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</si>
  <si>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</si>
  <si>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</si>
  <si>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</si>
  <si>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</si>
  <si>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</si>
  <si>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</si>
  <si>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</si>
  <si>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</si>
  <si>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</si>
  <si>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</si>
  <si>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</si>
  <si>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</si>
  <si>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</si>
  <si>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</si>
  <si>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</si>
  <si>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</si>
  <si>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</si>
  <si>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</si>
  <si>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</si>
  <si>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</si>
  <si>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</si>
  <si>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</si>
  <si>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</si>
  <si>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</si>
  <si>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</si>
  <si>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</si>
  <si>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</si>
  <si>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</si>
  <si>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</si>
  <si>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</si>
  <si>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</si>
  <si>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</si>
  <si>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</si>
  <si>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</si>
  <si>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</si>
  <si>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</si>
  <si>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</si>
  <si>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</si>
  <si>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</si>
  <si>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</si>
  <si>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</si>
  <si>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</si>
  <si>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</si>
  <si>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</si>
  <si>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</si>
  <si>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</si>
  <si>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</si>
  <si>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</si>
  <si>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</si>
  <si>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</si>
  <si>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</si>
  <si>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</si>
  <si>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</si>
  <si>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</si>
  <si>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</si>
  <si>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</si>
  <si>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</si>
  <si>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</si>
  <si>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</si>
  <si>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</si>
  <si>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</si>
  <si>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</si>
  <si>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</si>
  <si>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</si>
  <si>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</si>
  <si>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</si>
  <si>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</si>
  <si>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</si>
  <si>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</si>
  <si>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</si>
  <si>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</si>
  <si>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</si>
  <si>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</si>
  <si>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</si>
  <si>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</si>
  <si>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</si>
  <si>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</si>
  <si>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</si>
  <si>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</si>
  <si>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</si>
  <si>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</si>
  <si>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</si>
  <si>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</si>
  <si>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</si>
  <si>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</si>
  <si>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</si>
  <si>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</si>
  <si>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</si>
  <si>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</si>
  <si>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</si>
  <si>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</si>
  <si>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</si>
  <si>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</si>
  <si>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</si>
  <si>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</si>
  <si>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</si>
  <si>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</si>
  <si>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</si>
  <si>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</si>
  <si>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</si>
  <si>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</si>
  <si>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</si>
  <si>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</si>
  <si>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</si>
  <si>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</si>
  <si>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</si>
  <si>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</si>
  <si>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</si>
  <si>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</si>
  <si>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</si>
  <si>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</si>
  <si>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</si>
  <si>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</si>
  <si>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</si>
  <si>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</si>
  <si>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</si>
  <si>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</si>
  <si>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</si>
  <si>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</si>
  <si>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</si>
  <si>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</si>
  <si>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</si>
  <si>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</si>
  <si>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</si>
  <si>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</si>
  <si>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</si>
  <si>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</si>
  <si>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</si>
  <si>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</si>
  <si>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</si>
  <si>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</si>
  <si>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</si>
  <si>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</si>
  <si>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</si>
  <si>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</si>
  <si>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</si>
  <si>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</si>
  <si>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</si>
  <si>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</si>
  <si>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</si>
  <si>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</si>
  <si>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</si>
  <si>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</si>
  <si>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</si>
  <si>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</si>
  <si>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</si>
  <si>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</si>
  <si>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</si>
  <si>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</si>
  <si>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</si>
  <si>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</si>
  <si>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</si>
  <si>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</si>
  <si>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</si>
  <si>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</si>
  <si>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</si>
  <si>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</si>
  <si>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</si>
  <si>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</si>
  <si>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</si>
  <si>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</si>
  <si>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</si>
  <si>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</si>
  <si>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</si>
  <si>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</si>
  <si>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</si>
  <si>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</si>
  <si>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</si>
  <si>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</si>
  <si>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</si>
  <si>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</si>
  <si>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</si>
  <si>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</si>
  <si>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</si>
  <si>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</si>
  <si>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</si>
  <si>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</si>
  <si>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</si>
  <si>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</si>
  <si>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</si>
  <si>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</si>
  <si>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</si>
  <si>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</si>
  <si>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</si>
  <si>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</si>
  <si>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</si>
  <si>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</si>
  <si>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</si>
  <si>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</si>
  <si>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</si>
  <si>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</si>
  <si>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</si>
  <si>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</si>
  <si>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</si>
  <si>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</si>
  <si>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</si>
  <si>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</si>
  <si>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</si>
  <si>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</si>
  <si>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</si>
  <si>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</si>
  <si>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</si>
  <si>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</si>
  <si>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</si>
  <si>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</si>
  <si>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</si>
  <si>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</si>
  <si>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</si>
  <si>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</si>
  <si>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</si>
  <si>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</si>
  <si>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</si>
  <si>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</si>
  <si>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</si>
  <si>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</si>
  <si>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</si>
  <si>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</si>
  <si>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</si>
  <si>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</si>
  <si>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</si>
  <si>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</si>
  <si>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</si>
  <si>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</si>
  <si>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</si>
  <si>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</si>
  <si>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</si>
  <si>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</si>
  <si>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</si>
  <si>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</si>
  <si>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</si>
  <si>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</si>
  <si>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</si>
  <si>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</si>
  <si>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</si>
  <si>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</si>
  <si>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</si>
  <si>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</si>
  <si>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</si>
  <si>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</si>
  <si>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</si>
  <si>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</si>
  <si>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</si>
  <si>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</si>
  <si>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</si>
  <si>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</si>
  <si>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</si>
  <si>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</si>
  <si>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</si>
  <si>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</si>
  <si>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</si>
  <si>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</si>
  <si>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</si>
  <si>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</si>
  <si>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</si>
  <si>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</si>
  <si>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</si>
  <si>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</si>
  <si>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</si>
  <si>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</si>
  <si>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</si>
  <si>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</si>
  <si>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</si>
  <si>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</si>
  <si>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</si>
  <si>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</si>
  <si>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</si>
  <si>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</si>
  <si>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</si>
  <si>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</si>
  <si>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</si>
  <si>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</si>
  <si>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</si>
  <si>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</si>
  <si>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</si>
  <si>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</si>
  <si>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</si>
  <si>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</si>
  <si>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</si>
  <si>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</si>
  <si>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</si>
  <si>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</si>
  <si>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</si>
  <si>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</si>
  <si>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</si>
  <si>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</si>
  <si>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</si>
  <si>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</si>
  <si>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</si>
  <si>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</si>
  <si>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</si>
  <si>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</si>
  <si>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</si>
  <si>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</si>
  <si>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</si>
  <si>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</si>
  <si>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</si>
  <si>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</si>
  <si>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</si>
  <si>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</si>
  <si>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</si>
  <si>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</si>
  <si>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</si>
  <si>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</si>
  <si>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</si>
  <si>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</si>
  <si>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</si>
  <si>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</si>
  <si>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</si>
  <si>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</si>
  <si>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</si>
  <si>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</si>
  <si>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</si>
  <si>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</si>
  <si>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</si>
  <si>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</si>
  <si>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</si>
  <si>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</si>
  <si>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</si>
  <si>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</si>
  <si>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</si>
  <si>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</si>
  <si>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</si>
  <si>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</si>
  <si>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</si>
  <si>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</si>
  <si>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</si>
  <si>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</si>
  <si>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</si>
  <si>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</si>
  <si>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</si>
  <si>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</si>
  <si>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</si>
  <si>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</si>
  <si>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</si>
  <si>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</si>
  <si>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</si>
  <si>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</si>
  <si>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</si>
  <si>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</si>
  <si>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</si>
  <si>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</si>
  <si>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</si>
  <si>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</si>
  <si>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</si>
  <si>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</si>
  <si>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</si>
  <si>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</si>
  <si>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</si>
  <si>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</si>
  <si>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</si>
  <si>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</si>
  <si>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</si>
  <si>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</si>
  <si>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</si>
  <si>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</si>
  <si>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</si>
  <si>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</si>
  <si>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</si>
  <si>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</si>
  <si>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</si>
  <si>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</si>
  <si>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</si>
  <si>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</si>
  <si>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</si>
  <si>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</si>
  <si>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</si>
  <si>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</si>
  <si>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</si>
  <si>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</si>
  <si>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</si>
  <si>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</si>
  <si>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</si>
  <si>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</si>
  <si>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</si>
  <si>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</si>
  <si>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</si>
  <si>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</si>
  <si>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</si>
  <si>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</si>
  <si>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</si>
  <si>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</si>
  <si>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</si>
  <si>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</si>
  <si>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</si>
  <si>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</si>
  <si>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</si>
  <si>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</si>
  <si>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</si>
  <si>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</si>
  <si>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</si>
  <si>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</si>
  <si>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</si>
  <si>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</si>
  <si>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</si>
  <si>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</si>
  <si>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</si>
  <si>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</si>
  <si>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</si>
  <si>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</si>
  <si>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</si>
  <si>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</si>
  <si>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</si>
  <si>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</si>
  <si>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</si>
  <si>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</si>
  <si>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</si>
  <si>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</si>
  <si>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</si>
  <si>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</si>
  <si>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</si>
  <si>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</si>
  <si>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</si>
  <si>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</si>
  <si>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</si>
  <si>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</si>
  <si>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</si>
  <si>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</si>
  <si>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</si>
  <si>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</si>
  <si>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</si>
  <si>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</si>
  <si>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</si>
  <si>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</si>
  <si>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</si>
  <si>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</si>
  <si>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</si>
  <si>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</si>
  <si>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</si>
  <si>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</si>
  <si>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</si>
  <si>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</si>
  <si>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</si>
  <si>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</si>
  <si>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</si>
  <si>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</si>
  <si>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</si>
  <si>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</si>
  <si>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</si>
  <si>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</si>
  <si>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</si>
  <si>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</si>
  <si>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</si>
  <si>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</si>
  <si>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</si>
  <si>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</si>
  <si>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</si>
  <si>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</si>
  <si>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</si>
  <si>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</si>
  <si>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</si>
  <si>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</si>
  <si>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</si>
  <si>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</si>
  <si>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</si>
  <si>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</si>
  <si>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</si>
  <si>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</si>
  <si>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</si>
  <si>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</si>
  <si>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</si>
  <si>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</si>
  <si>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</si>
  <si>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</si>
  <si>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</si>
  <si>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</si>
  <si>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</si>
  <si>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</si>
  <si>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</si>
  <si>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</si>
  <si>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</si>
  <si>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</si>
  <si>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</si>
  <si>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</si>
  <si>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</si>
  <si>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</si>
  <si>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</si>
  <si>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</si>
  <si>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</si>
  <si>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</si>
  <si>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</si>
  <si>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</si>
  <si>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</si>
  <si>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</si>
  <si>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</si>
  <si>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</si>
  <si>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</si>
  <si>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</si>
  <si>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</si>
  <si>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</si>
  <si>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</si>
  <si>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</si>
  <si>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</si>
  <si>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</si>
  <si>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</si>
  <si>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</si>
  <si>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</si>
  <si>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</si>
  <si>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</si>
  <si>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</si>
  <si>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</si>
  <si>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</si>
  <si>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</si>
  <si>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</si>
  <si>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</si>
  <si>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</si>
  <si>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</si>
  <si>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</si>
  <si>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</si>
  <si>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</si>
  <si>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</si>
  <si>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</si>
  <si>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</si>
  <si>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</si>
  <si>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</si>
  <si>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</si>
  <si>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</si>
  <si>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</si>
  <si>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</si>
  <si>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</si>
  <si>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</si>
  <si>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</si>
  <si>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</si>
  <si>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</si>
  <si>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</si>
  <si>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</si>
  <si>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</si>
  <si>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</si>
  <si>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</si>
  <si>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</si>
  <si>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</si>
  <si>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</si>
  <si>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</si>
  <si>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</si>
  <si>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</si>
  <si>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</si>
  <si>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</si>
  <si>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</si>
  <si>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</si>
  <si>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</si>
  <si>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</si>
  <si>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</si>
  <si>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</si>
  <si>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</si>
  <si>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</si>
  <si>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</si>
  <si>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</si>
  <si>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</si>
  <si>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</si>
  <si>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</si>
  <si>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</si>
  <si>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</si>
  <si>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</si>
  <si>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</si>
  <si>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</si>
  <si>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</si>
  <si>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</si>
  <si>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</si>
  <si>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</si>
  <si>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</si>
  <si>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</si>
  <si>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</si>
  <si>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</si>
  <si>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</si>
  <si>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</si>
  <si>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</si>
  <si>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</si>
  <si>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</si>
  <si>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</si>
  <si>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</si>
  <si>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</si>
  <si>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</si>
  <si>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</si>
  <si>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</si>
  <si>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</si>
  <si>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</si>
  <si>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</si>
  <si>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</si>
  <si>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</si>
  <si>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</si>
  <si>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</si>
  <si>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</si>
  <si>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</si>
  <si>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</si>
  <si>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</si>
  <si>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</si>
  <si>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</si>
  <si>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</si>
  <si>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</si>
  <si>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</si>
  <si>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</si>
  <si>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</si>
  <si>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</si>
  <si>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</si>
  <si>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</si>
  <si>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</si>
  <si>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</si>
  <si>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</si>
  <si>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</si>
  <si>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</si>
  <si>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</si>
  <si>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</si>
  <si>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</si>
  <si>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</si>
  <si>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</si>
  <si>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</si>
  <si>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</si>
  <si>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</si>
  <si>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</si>
  <si>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</si>
  <si>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</si>
  <si>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</si>
  <si>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</si>
  <si>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</si>
  <si>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</si>
  <si>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</si>
  <si>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</si>
  <si>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</si>
  <si>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</si>
  <si>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</si>
  <si>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</si>
  <si>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</si>
  <si>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</si>
  <si>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</si>
  <si>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</si>
  <si>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</si>
  <si>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</si>
  <si>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</si>
  <si>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</si>
  <si>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</si>
  <si>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</si>
  <si>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</si>
  <si>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</si>
  <si>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</si>
  <si>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</si>
  <si>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</si>
  <si>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</si>
  <si>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</si>
  <si>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</si>
  <si>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</si>
  <si>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</si>
  <si>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</si>
  <si>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</si>
  <si>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</si>
  <si>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</si>
  <si>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</si>
  <si>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</si>
  <si>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</si>
  <si>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</si>
  <si>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</si>
  <si>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</si>
  <si>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</si>
  <si>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</si>
  <si>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</si>
  <si>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</si>
  <si>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</si>
  <si>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</si>
  <si>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</si>
  <si>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</si>
  <si>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</si>
  <si>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</si>
  <si>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</si>
  <si>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</si>
  <si>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</si>
  <si>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</si>
  <si>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</si>
  <si>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</si>
  <si>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</si>
  <si>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</si>
  <si>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</si>
  <si>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</si>
  <si>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</si>
  <si>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</si>
  <si>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</si>
  <si>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</si>
  <si>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</si>
  <si>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</si>
  <si>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</si>
  <si>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</si>
  <si>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</si>
  <si>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</si>
  <si>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</si>
  <si>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</si>
  <si>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</si>
  <si>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</si>
  <si>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</si>
  <si>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</si>
  <si>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</si>
  <si>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</si>
  <si>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</si>
  <si>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</si>
  <si>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</si>
  <si>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</si>
  <si>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</si>
  <si>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</si>
  <si>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</si>
  <si>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</si>
  <si>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</si>
  <si>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</si>
  <si>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</si>
  <si>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</si>
  <si>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</si>
  <si>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</si>
  <si>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</si>
  <si>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</si>
  <si>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</si>
  <si>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</si>
  <si>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</si>
  <si>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</si>
  <si>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</si>
  <si>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</si>
  <si>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</si>
  <si>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</si>
  <si>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</si>
  <si>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</si>
  <si>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</si>
  <si>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</si>
  <si>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</si>
  <si>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</si>
  <si>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</si>
  <si>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</si>
  <si>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</si>
  <si>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</si>
  <si>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</si>
  <si>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</si>
  <si>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</si>
  <si>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</si>
  <si>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</si>
  <si>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</si>
  <si>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</si>
  <si>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</si>
  <si>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</si>
  <si>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</si>
  <si>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</si>
  <si>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</si>
  <si>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</si>
  <si>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</si>
  <si>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</si>
  <si>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</si>
  <si>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</si>
  <si>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</si>
  <si>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</si>
  <si>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</si>
  <si>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</si>
  <si>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</si>
  <si>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</si>
  <si>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</si>
  <si>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</si>
  <si>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</si>
  <si>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</si>
  <si>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</si>
  <si>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</si>
  <si>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</si>
  <si>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</si>
  <si>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</si>
  <si>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</si>
  <si>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</si>
  <si>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</si>
  <si>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</si>
  <si>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</si>
  <si>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</si>
  <si>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</si>
  <si>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</si>
  <si>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</si>
  <si>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</si>
  <si>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</si>
  <si>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</si>
  <si>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</si>
  <si>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</si>
  <si>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</si>
  <si>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</si>
  <si>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</si>
  <si>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</si>
  <si>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</si>
  <si>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</si>
  <si>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</si>
  <si>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</si>
  <si>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</si>
  <si>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</si>
  <si>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</si>
  <si>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</si>
  <si>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</si>
  <si>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</si>
  <si>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</si>
  <si>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</si>
  <si>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</si>
  <si>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</si>
  <si>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</si>
  <si>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</si>
  <si>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</si>
  <si>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</si>
  <si>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</si>
  <si>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</si>
  <si>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</si>
  <si>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</si>
  <si>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</si>
  <si>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</si>
  <si>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</si>
  <si>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</si>
  <si>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</si>
  <si>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</si>
  <si>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</si>
  <si>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</si>
  <si>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</si>
  <si>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</si>
  <si>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</si>
  <si>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</si>
  <si>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</si>
  <si>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</si>
  <si>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</si>
  <si>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</si>
  <si>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</si>
  <si>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</si>
  <si>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</si>
  <si>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</si>
  <si>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</si>
  <si>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</si>
  <si>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</si>
  <si>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</si>
  <si>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</si>
  <si>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</si>
  <si>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</si>
  <si>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</si>
  <si>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</si>
  <si>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</si>
  <si>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</si>
  <si>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</si>
  <si>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</si>
  <si>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</si>
  <si>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</si>
  <si>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</si>
  <si>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</si>
  <si>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</si>
  <si>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</si>
  <si>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</si>
  <si>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</si>
  <si>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</si>
  <si>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</si>
  <si>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</si>
  <si>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</si>
  <si>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</si>
  <si>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</si>
  <si>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</si>
  <si>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</si>
  <si>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</si>
  <si>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</si>
  <si>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</si>
  <si>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</si>
  <si>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</si>
  <si>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</si>
  <si>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</si>
  <si>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</si>
  <si>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</si>
  <si>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</si>
  <si>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</si>
  <si>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</si>
  <si>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</si>
  <si>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</si>
  <si>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</si>
  <si>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</si>
  <si>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</si>
  <si>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</si>
  <si>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</si>
  <si>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</si>
  <si>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</si>
  <si>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</si>
  <si>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</si>
  <si>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</si>
  <si>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</si>
  <si>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</si>
  <si>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</si>
  <si>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</si>
  <si>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</si>
  <si>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</si>
  <si>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</si>
  <si>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</si>
  <si>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</si>
  <si>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</si>
  <si>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</si>
  <si>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</si>
  <si>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</si>
  <si>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</si>
  <si>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</si>
  <si>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</si>
  <si>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</si>
  <si>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</si>
  <si>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</si>
  <si>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</si>
  <si>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</si>
  <si>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</si>
  <si>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</si>
  <si>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</si>
  <si>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</si>
  <si>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</si>
  <si>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</si>
  <si>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</si>
  <si>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</si>
  <si>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</si>
  <si>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</si>
  <si>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</si>
  <si>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</si>
  <si>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</si>
  <si>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</si>
  <si>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</si>
  <si>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</si>
  <si>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</si>
  <si>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</si>
  <si>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</si>
  <si>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</si>
  <si>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</si>
  <si>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</si>
  <si>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</si>
  <si>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</si>
  <si>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</si>
  <si>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</si>
  <si>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</si>
  <si>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</si>
  <si>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</si>
  <si>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</si>
  <si>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</si>
  <si>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</si>
  <si>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</si>
  <si>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</si>
  <si>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</si>
  <si>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</si>
  <si>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</si>
  <si>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</si>
  <si>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</si>
  <si>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</si>
  <si>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</si>
  <si>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</si>
  <si>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</si>
  <si>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</si>
  <si>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</si>
  <si>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</si>
  <si>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</si>
  <si>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</si>
  <si>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</si>
  <si>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</si>
  <si>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</si>
  <si>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</si>
  <si>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</si>
  <si>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</si>
  <si>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</si>
  <si>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</si>
  <si>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</si>
  <si>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</si>
  <si>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</si>
  <si>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</si>
  <si>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</si>
  <si>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</si>
  <si>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</si>
  <si>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</si>
  <si>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</si>
  <si>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</si>
  <si>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</si>
  <si>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</si>
  <si>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</si>
  <si>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</si>
  <si>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</si>
  <si>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</si>
  <si>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</si>
  <si>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</si>
  <si>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</si>
  <si>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</si>
  <si>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</si>
  <si>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</si>
  <si>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</si>
  <si>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</si>
  <si>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</si>
  <si>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</si>
  <si>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</si>
  <si>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</si>
  <si>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</si>
  <si>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</si>
  <si>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</si>
  <si>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</si>
  <si>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</si>
  <si>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</si>
  <si>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</si>
  <si>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</si>
  <si>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</si>
  <si>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</si>
  <si>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</si>
  <si>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</si>
  <si>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</si>
  <si>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</si>
  <si>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</si>
  <si>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</si>
  <si>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</si>
  <si>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</si>
  <si>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</si>
  <si>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</si>
  <si>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</si>
  <si>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</si>
  <si>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</si>
  <si>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</si>
  <si>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</si>
  <si>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</si>
  <si>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</si>
  <si>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</si>
  <si>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</si>
  <si>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</si>
  <si>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</si>
  <si>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</si>
  <si>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</si>
  <si>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</si>
  <si>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</si>
  <si>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</si>
  <si>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</si>
  <si>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</si>
  <si>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</si>
  <si>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</si>
  <si>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</si>
  <si>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</si>
  <si>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</si>
  <si>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</si>
  <si>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</si>
  <si>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</si>
  <si>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</si>
  <si>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</si>
  <si>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</si>
  <si>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</si>
  <si>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</si>
  <si>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</si>
  <si>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</si>
  <si>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</si>
  <si>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</si>
  <si>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</si>
  <si>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</si>
  <si>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</si>
  <si>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</si>
  <si>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</si>
  <si>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</si>
  <si>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</si>
  <si>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</si>
  <si>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</si>
  <si>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</si>
  <si>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</si>
  <si>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</si>
  <si>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</si>
  <si>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</si>
  <si>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</si>
  <si>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</si>
  <si>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</si>
  <si>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</si>
  <si>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</si>
  <si>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</si>
  <si>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</si>
  <si>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</si>
  <si>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</si>
  <si>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</si>
  <si>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</si>
  <si>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</si>
  <si>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</si>
  <si>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</si>
  <si>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</si>
  <si>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</si>
  <si>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</si>
  <si>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</si>
  <si>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</si>
  <si>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</si>
  <si>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</si>
  <si>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</si>
  <si>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</si>
  <si>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</si>
  <si>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</si>
  <si>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</si>
  <si>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</si>
  <si>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</si>
  <si>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</si>
  <si>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</si>
  <si>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</si>
  <si>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</si>
  <si>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</si>
  <si>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</si>
  <si>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</si>
  <si>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</si>
  <si>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</si>
  <si>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</si>
  <si>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</si>
  <si>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</si>
  <si>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</si>
  <si>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</si>
  <si>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</si>
  <si>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</si>
  <si>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</si>
  <si>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</si>
  <si>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</si>
  <si>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</si>
  <si>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</si>
  <si>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</si>
  <si>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</si>
  <si>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</si>
  <si>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</si>
  <si>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</si>
  <si>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</si>
  <si>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</si>
  <si>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</si>
  <si>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</si>
  <si>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</si>
  <si>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</si>
  <si>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</si>
  <si>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</si>
  <si>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</si>
  <si>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</si>
  <si>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</si>
  <si>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</si>
  <si>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</si>
  <si>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</si>
  <si>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</si>
  <si>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</si>
  <si>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</si>
  <si>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</si>
  <si>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</si>
  <si>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</si>
  <si>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</si>
  <si>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</si>
  <si>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</si>
  <si>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</si>
  <si>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</si>
  <si>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</si>
  <si>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</si>
  <si>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</si>
  <si>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</si>
  <si>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</si>
  <si>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</si>
  <si>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</si>
  <si>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</si>
  <si>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</si>
  <si>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</si>
  <si>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</si>
  <si>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</si>
  <si>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</si>
  <si>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</si>
  <si>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</si>
  <si>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</si>
  <si>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</si>
  <si>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</si>
  <si>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</si>
  <si>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</si>
  <si>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</si>
  <si>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</si>
  <si>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</si>
  <si>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</si>
  <si>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</si>
  <si>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</si>
  <si>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</si>
  <si>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</si>
  <si>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</si>
  <si>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</si>
  <si>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</si>
  <si>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</si>
  <si>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</si>
  <si>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</si>
  <si>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</si>
  <si>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</si>
  <si>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</si>
  <si>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</si>
  <si>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</si>
  <si>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</si>
  <si>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</si>
  <si>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</si>
  <si>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</si>
  <si>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</si>
  <si>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</si>
  <si>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</si>
  <si>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</si>
  <si>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</si>
  <si>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</si>
  <si>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</si>
  <si>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</si>
  <si>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</si>
  <si>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</si>
  <si>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</si>
  <si>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</si>
  <si>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</si>
  <si>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</si>
  <si>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</si>
  <si>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</si>
  <si>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</si>
  <si>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</si>
  <si>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</si>
  <si>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</si>
  <si>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</si>
  <si>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</si>
  <si>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</si>
  <si>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</si>
  <si>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</si>
  <si>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</si>
  <si>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</si>
  <si>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</si>
  <si>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</si>
  <si>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</si>
  <si>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</si>
  <si>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</si>
  <si>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</si>
  <si>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</si>
  <si>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</si>
  <si>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</si>
  <si>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</si>
  <si>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</si>
  <si>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</si>
  <si>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</si>
  <si>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</si>
  <si>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</si>
  <si>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</si>
  <si>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</si>
  <si>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</si>
  <si>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</si>
  <si>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</si>
  <si>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</si>
  <si>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</si>
  <si>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</si>
  <si>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</si>
  <si>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</si>
  <si>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</si>
  <si>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</si>
  <si>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</si>
  <si>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</si>
  <si>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</si>
  <si>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</si>
  <si>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</si>
  <si>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</si>
  <si>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</si>
  <si>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</si>
  <si>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</si>
  <si>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</si>
  <si>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</si>
  <si>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</si>
  <si>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</si>
  <si>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</si>
  <si>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</si>
  <si>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</si>
  <si>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</si>
  <si>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</si>
  <si>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</si>
  <si>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</si>
  <si>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</si>
  <si>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</si>
  <si>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</si>
  <si>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</si>
  <si>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</si>
  <si>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</si>
  <si>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</si>
  <si>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</si>
  <si>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</si>
  <si>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</si>
  <si>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</si>
  <si>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</si>
  <si>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</si>
  <si>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</si>
  <si>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</si>
  <si>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</si>
  <si>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</si>
  <si>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</si>
  <si>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</si>
  <si>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</si>
  <si>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</si>
  <si>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</si>
  <si>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</si>
  <si>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</si>
  <si>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</si>
  <si>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</si>
  <si>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</si>
  <si>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</si>
  <si>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</si>
  <si>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</si>
  <si>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</si>
  <si>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</si>
  <si>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</si>
  <si>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</si>
  <si>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</si>
  <si>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</si>
  <si>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</si>
  <si>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</si>
  <si>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</si>
  <si>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</si>
  <si>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</si>
  <si>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</si>
  <si>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</si>
  <si>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</si>
  <si>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</si>
  <si>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</si>
  <si>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</si>
  <si>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</si>
  <si>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</si>
  <si>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</si>
  <si>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</si>
  <si>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</si>
  <si>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</si>
  <si>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</si>
  <si>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</si>
  <si>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</si>
  <si>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</si>
  <si>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</si>
  <si>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</si>
  <si>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</si>
  <si>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</si>
  <si>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</si>
  <si>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</si>
  <si>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</si>
  <si>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</si>
  <si>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</si>
  <si>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</si>
  <si>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</si>
  <si>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</si>
  <si>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</si>
  <si>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</si>
  <si>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</si>
  <si>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</si>
  <si>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</si>
  <si>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</si>
  <si>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</si>
  <si>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</si>
  <si>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</si>
  <si>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</si>
  <si>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</si>
  <si>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</si>
  <si>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</si>
  <si>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</si>
  <si>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</si>
  <si>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</si>
  <si>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</si>
  <si>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</si>
  <si>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</si>
  <si>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</si>
  <si>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</si>
  <si>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</si>
  <si>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</si>
  <si>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</si>
  <si>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</si>
  <si>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</si>
  <si>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</si>
  <si>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</si>
  <si>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</si>
  <si>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</si>
  <si>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</si>
  <si>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</si>
  <si>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</si>
  <si>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</si>
  <si>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</si>
  <si>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</si>
  <si>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</si>
  <si>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</si>
  <si>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</si>
  <si>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</si>
  <si>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</si>
  <si>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</si>
  <si>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</si>
  <si>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</si>
  <si>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</si>
  <si>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</si>
  <si>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</si>
  <si>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</si>
  <si>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</si>
  <si>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</si>
  <si>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</si>
  <si>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</si>
  <si>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</si>
  <si>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</si>
  <si>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</si>
  <si>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</si>
  <si>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</si>
  <si>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</si>
  <si>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</si>
  <si>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</si>
  <si>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</si>
  <si>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</si>
  <si>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</si>
  <si>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</si>
  <si>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</si>
  <si>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</si>
  <si>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</si>
  <si>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</si>
  <si>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</si>
  <si>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</si>
  <si>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</si>
  <si>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</si>
  <si>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</si>
  <si>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</si>
  <si>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</si>
  <si>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</si>
  <si>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</si>
  <si>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</si>
  <si>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</si>
  <si>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</si>
  <si>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</si>
  <si>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</si>
  <si>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</si>
  <si>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</si>
  <si>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</si>
  <si>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</si>
  <si>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</si>
  <si>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</si>
  <si>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</si>
  <si>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</si>
  <si>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</si>
  <si>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</si>
  <si>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</si>
  <si>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</si>
  <si>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</si>
  <si>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</si>
  <si>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</si>
  <si>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</si>
  <si>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</si>
  <si>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</si>
  <si>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</si>
  <si>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</si>
  <si>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</si>
  <si>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</si>
  <si>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</si>
  <si>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</si>
  <si>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</si>
  <si>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</si>
  <si>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</si>
  <si>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</si>
  <si>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</si>
  <si>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</si>
  <si>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</si>
  <si>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</si>
  <si>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</si>
  <si>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</si>
  <si>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</si>
  <si>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</si>
  <si>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</si>
  <si>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</si>
  <si>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</si>
  <si>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</si>
  <si>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</si>
  <si>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</si>
  <si>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</si>
  <si>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</si>
  <si>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</si>
  <si>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</si>
  <si>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</si>
  <si>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</si>
  <si>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</si>
  <si>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</si>
  <si>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</si>
  <si>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</si>
  <si>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</si>
  <si>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</si>
  <si>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</si>
  <si>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</si>
  <si>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</si>
  <si>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</si>
  <si>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</si>
  <si>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</si>
  <si>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</si>
  <si>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</si>
  <si>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</si>
  <si>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</si>
  <si>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</si>
  <si>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</si>
  <si>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</si>
  <si>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</si>
  <si>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</si>
  <si>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</si>
  <si>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</si>
  <si>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</si>
  <si>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</si>
  <si>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</si>
  <si>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</si>
  <si>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</si>
  <si>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</si>
  <si>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</si>
  <si>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</si>
  <si>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</si>
  <si>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</si>
  <si>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</si>
  <si>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</si>
  <si>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</si>
  <si>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</si>
  <si>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</si>
  <si>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</si>
  <si>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</si>
  <si>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</si>
  <si>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</si>
  <si>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</si>
  <si>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</si>
  <si>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</si>
  <si>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</si>
  <si>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</si>
  <si>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</si>
  <si>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</si>
  <si>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</si>
  <si>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</si>
  <si>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</si>
  <si>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</si>
  <si>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</si>
  <si>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</si>
  <si>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</si>
  <si>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</si>
  <si>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</si>
  <si>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</si>
  <si>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</si>
  <si>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</si>
  <si>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</si>
  <si>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</si>
  <si>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</si>
  <si>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</si>
  <si>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</si>
  <si>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</si>
  <si>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</si>
  <si>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</si>
  <si>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</si>
  <si>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</si>
  <si>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</si>
  <si>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</si>
  <si>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</si>
  <si>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</si>
  <si>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</si>
  <si>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</si>
  <si>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</si>
  <si>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</si>
  <si>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</si>
  <si>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</si>
  <si>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</si>
  <si>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</si>
  <si>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</si>
  <si>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</si>
  <si>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</si>
  <si>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</si>
  <si>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</si>
  <si>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</si>
  <si>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</si>
  <si>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</si>
  <si>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</si>
  <si>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</si>
  <si>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</si>
  <si>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</si>
  <si>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</si>
  <si>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</si>
  <si>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</si>
  <si>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</si>
  <si>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</si>
  <si>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</si>
  <si>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</si>
  <si>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</si>
  <si>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</si>
  <si>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</si>
  <si>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</si>
  <si>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</si>
  <si>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</si>
  <si>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</si>
  <si>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</si>
  <si>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</si>
  <si>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</si>
  <si>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</si>
  <si>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</si>
  <si>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</si>
  <si>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</si>
  <si>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</si>
  <si>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</si>
  <si>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</si>
  <si>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</si>
  <si>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</si>
  <si>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</si>
  <si>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</si>
  <si>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</si>
  <si>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</si>
  <si>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</si>
  <si>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</si>
  <si>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</si>
  <si>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</si>
  <si>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</si>
  <si>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</si>
  <si>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</si>
  <si>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</si>
  <si>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</si>
  <si>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</si>
  <si>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</si>
  <si>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</si>
  <si>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</si>
  <si>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</si>
  <si>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</si>
  <si>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</si>
  <si>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</si>
  <si>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</si>
  <si>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</si>
  <si>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</si>
  <si>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</si>
  <si>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</si>
  <si>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</si>
  <si>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</si>
  <si>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</si>
  <si>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</si>
  <si>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</si>
  <si>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</si>
  <si>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</si>
  <si>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</si>
  <si>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</si>
  <si>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</si>
  <si>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</si>
  <si>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</si>
  <si>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</si>
  <si>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</si>
  <si>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</si>
  <si>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</si>
  <si>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</si>
  <si>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</si>
  <si>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</si>
  <si>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</si>
  <si>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</si>
  <si>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</si>
  <si>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</si>
  <si>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</si>
  <si>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</si>
  <si>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</si>
  <si>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</si>
  <si>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</si>
  <si>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</si>
  <si>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</si>
  <si>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</si>
  <si>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</si>
  <si>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</si>
  <si>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</si>
  <si>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</si>
  <si>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</si>
  <si>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</si>
  <si>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</si>
  <si>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</si>
  <si>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</si>
  <si>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</si>
  <si>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</si>
  <si>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</si>
  <si>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</si>
  <si>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</si>
  <si>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</si>
  <si>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</si>
  <si>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</si>
  <si>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</si>
  <si>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</si>
  <si>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</si>
  <si>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</si>
  <si>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</si>
  <si>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</si>
  <si>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</si>
  <si>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</si>
  <si>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</si>
  <si>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</si>
  <si>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</si>
  <si>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</si>
  <si>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</si>
  <si>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</si>
  <si>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</si>
  <si>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</si>
  <si>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</si>
  <si>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</si>
  <si>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</si>
  <si>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</si>
  <si>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</si>
  <si>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</si>
  <si>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</si>
  <si>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</si>
  <si>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</si>
  <si>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</si>
  <si>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</si>
  <si>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</si>
  <si>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</si>
  <si>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</si>
  <si>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</si>
  <si>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</si>
  <si>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</si>
  <si>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</si>
  <si>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</si>
  <si>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</si>
  <si>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</si>
  <si>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</si>
  <si>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</si>
  <si>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</si>
  <si>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</si>
  <si>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</si>
  <si>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</si>
  <si>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</si>
  <si>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</si>
  <si>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</si>
  <si>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</si>
  <si>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</si>
  <si>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</si>
  <si>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</si>
  <si>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</si>
  <si>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</si>
  <si>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</si>
  <si>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</si>
  <si>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</si>
  <si>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</si>
  <si>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</si>
  <si>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</si>
  <si>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</si>
  <si>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</si>
  <si>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</si>
  <si>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</si>
  <si>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</si>
  <si>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</si>
  <si>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</si>
  <si>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</si>
  <si>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</si>
  <si>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</si>
  <si>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</si>
  <si>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</si>
  <si>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</si>
  <si>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</si>
  <si>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</si>
  <si>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</si>
  <si>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</si>
  <si>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</si>
  <si>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</si>
  <si>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</si>
  <si>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</si>
  <si>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</si>
  <si>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</si>
  <si>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</si>
  <si>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</si>
  <si>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</si>
  <si>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</si>
  <si>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</si>
  <si>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</si>
  <si>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</si>
  <si>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</si>
  <si>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</si>
  <si>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</si>
  <si>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</si>
  <si>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</si>
  <si>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</si>
  <si>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</si>
  <si>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</si>
  <si>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</si>
  <si>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</si>
  <si>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</si>
  <si>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</si>
  <si>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</si>
  <si>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</si>
  <si>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</si>
  <si>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</si>
  <si>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</si>
  <si>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</si>
  <si>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</si>
  <si>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</si>
  <si>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</si>
  <si>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</si>
  <si>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</si>
  <si>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</si>
  <si>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</si>
  <si>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</si>
  <si>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</si>
  <si>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</si>
  <si>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</si>
  <si>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</si>
  <si>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</si>
  <si>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</si>
  <si>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</si>
  <si>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</si>
  <si>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</si>
  <si>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</si>
  <si>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</si>
  <si>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</si>
  <si>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</si>
  <si>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</si>
  <si>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</si>
  <si>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</si>
  <si>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</si>
  <si>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</si>
  <si>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</si>
  <si>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</si>
  <si>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</si>
  <si>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</si>
  <si>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</si>
  <si>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</si>
  <si>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</si>
  <si>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</si>
  <si>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</si>
  <si>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</si>
  <si>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</si>
  <si>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</si>
  <si>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</si>
  <si>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</si>
  <si>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</si>
  <si>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</si>
  <si>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</si>
  <si>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</si>
  <si>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</si>
  <si>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</si>
  <si>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</si>
  <si>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</si>
  <si>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</si>
  <si>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</si>
  <si>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</si>
  <si>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</si>
  <si>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</si>
  <si>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</si>
  <si>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</si>
  <si>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</si>
  <si>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</si>
  <si>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</si>
  <si>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</si>
  <si>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</si>
  <si>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</si>
  <si>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</si>
  <si>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</si>
  <si>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</si>
  <si>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</si>
  <si>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</si>
  <si>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</si>
  <si>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</si>
  <si>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</si>
  <si>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</si>
  <si>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</si>
  <si>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</si>
  <si>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</si>
  <si>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</si>
  <si>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</si>
  <si>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</si>
  <si>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</si>
  <si>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</si>
  <si>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</si>
  <si>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</si>
  <si>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</si>
  <si>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</si>
  <si>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</si>
  <si>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</si>
  <si>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</si>
  <si>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</si>
  <si>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</si>
  <si>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</si>
  <si>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</si>
  <si>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</si>
  <si>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</si>
  <si>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</si>
  <si>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</si>
  <si>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</si>
  <si>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</si>
  <si>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</si>
  <si>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</si>
  <si>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</si>
  <si>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</si>
  <si>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</si>
  <si>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</si>
  <si>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</si>
  <si>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</si>
  <si>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</si>
  <si>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</si>
  <si>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</si>
  <si>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</si>
  <si>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</si>
  <si>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</si>
  <si>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</si>
  <si>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</si>
  <si>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</si>
  <si>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</si>
  <si>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</si>
  <si>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</si>
  <si>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</si>
  <si>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</si>
  <si>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</si>
  <si>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</si>
  <si>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</si>
  <si>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</si>
  <si>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</si>
  <si>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</si>
  <si>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</si>
  <si>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</si>
  <si>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</si>
  <si>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</si>
  <si>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</si>
  <si>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</si>
  <si>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</si>
  <si>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</si>
  <si>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</si>
  <si>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</si>
  <si>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</si>
  <si>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</si>
  <si>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</si>
  <si>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</si>
  <si>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</si>
  <si>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</si>
  <si>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</si>
  <si>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</si>
  <si>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</si>
  <si>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</si>
  <si>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</si>
  <si>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</si>
  <si>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</si>
  <si>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</si>
  <si>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</si>
  <si>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</si>
  <si>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</si>
  <si>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</si>
  <si>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</si>
  <si>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</si>
  <si>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</si>
  <si>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</si>
  <si>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</si>
  <si>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</si>
  <si>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</si>
  <si>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</si>
  <si>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</si>
  <si>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</si>
  <si>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</si>
  <si>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</si>
  <si>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</si>
  <si>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</si>
  <si>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</si>
  <si>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</si>
  <si>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</si>
  <si>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</si>
  <si>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</si>
  <si>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</si>
  <si>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</si>
  <si>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</si>
  <si>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</si>
  <si>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</si>
  <si>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</si>
  <si>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</si>
  <si>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</si>
  <si>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</si>
  <si>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</si>
  <si>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</si>
  <si>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</si>
  <si>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</si>
  <si>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</si>
  <si>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</si>
  <si>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</si>
  <si>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</si>
  <si>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</si>
  <si>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</si>
  <si>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</si>
  <si>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</si>
  <si>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</si>
  <si>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</si>
  <si>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</si>
  <si>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</si>
  <si>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</si>
  <si>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</si>
  <si>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</si>
  <si>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</si>
  <si>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</si>
  <si>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</si>
  <si>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</si>
  <si>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</si>
  <si>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</si>
  <si>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</si>
  <si>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</si>
  <si>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</si>
  <si>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</si>
  <si>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</si>
  <si>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</si>
  <si>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</si>
  <si>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</si>
  <si>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</si>
  <si>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</si>
  <si>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</si>
  <si>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</si>
  <si>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</si>
  <si>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</si>
  <si>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</si>
  <si>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</si>
  <si>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</si>
  <si>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</si>
  <si>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</si>
  <si>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</si>
  <si>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</si>
  <si>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</si>
  <si>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</si>
  <si>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</si>
  <si>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</si>
  <si>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</si>
  <si>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</si>
  <si>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</si>
  <si>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</si>
  <si>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</si>
  <si>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</si>
  <si>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</si>
  <si>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</si>
  <si>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</si>
  <si>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</si>
  <si>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</si>
  <si>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</si>
  <si>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</si>
  <si>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</si>
  <si>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</si>
  <si>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</si>
  <si>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</si>
  <si>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</si>
  <si>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</si>
  <si>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</si>
  <si>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</si>
  <si>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</si>
  <si>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</si>
  <si>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</si>
  <si>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</si>
  <si>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</si>
  <si>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</si>
  <si>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</si>
  <si>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</si>
  <si>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</si>
  <si>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</si>
  <si>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</si>
  <si>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</si>
  <si>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</si>
  <si>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</si>
  <si>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</si>
  <si>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</si>
  <si>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</si>
  <si>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</si>
  <si>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</si>
  <si>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</si>
  <si>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</si>
  <si>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</si>
  <si>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</si>
  <si>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</si>
  <si>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</si>
  <si>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</si>
  <si>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</si>
  <si>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</si>
  <si>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</si>
  <si>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</si>
  <si>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</si>
  <si>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</si>
  <si>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</si>
  <si>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</si>
  <si>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</si>
  <si>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</si>
  <si>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</si>
  <si>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</si>
  <si>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</si>
  <si>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</si>
  <si>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</si>
  <si>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</si>
  <si>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</si>
  <si>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</si>
  <si>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</si>
  <si>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</si>
  <si>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</si>
  <si>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</si>
  <si>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</si>
  <si>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</si>
  <si>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</si>
  <si>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</si>
  <si>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</si>
  <si>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</si>
  <si>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</si>
  <si>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</si>
  <si>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</si>
  <si>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</si>
  <si>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</si>
  <si>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</si>
  <si>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</si>
  <si>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</si>
  <si>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</si>
  <si>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</si>
  <si>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</si>
  <si>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</si>
  <si>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</si>
  <si>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</si>
  <si>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</si>
  <si>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</si>
  <si>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</si>
  <si>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</si>
  <si>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</si>
  <si>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</si>
  <si>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</si>
  <si>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</si>
  <si>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</si>
  <si>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</si>
  <si>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</si>
  <si>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</si>
  <si>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</si>
  <si>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</si>
  <si>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</si>
  <si>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</si>
  <si>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</si>
  <si>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</si>
  <si>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</si>
  <si>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</si>
  <si>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</si>
  <si>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</si>
  <si>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</si>
  <si>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</si>
  <si>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</si>
  <si>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</si>
  <si>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</si>
  <si>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</si>
  <si>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</si>
  <si>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</si>
  <si>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</si>
  <si>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</si>
  <si>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</si>
  <si>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</si>
  <si>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</si>
  <si>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</si>
  <si>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</si>
  <si>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</si>
  <si>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</si>
  <si>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</si>
  <si>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</si>
  <si>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</si>
  <si>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</si>
  <si>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</si>
  <si>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</si>
  <si>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</si>
  <si>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</si>
  <si>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</si>
  <si>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</si>
  <si>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</si>
  <si>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</si>
  <si>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</si>
  <si>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</si>
  <si>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</si>
  <si>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</si>
  <si>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</si>
  <si>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</si>
  <si>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</si>
  <si>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</si>
  <si>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</si>
  <si>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</si>
  <si>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</si>
  <si>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</si>
  <si>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</si>
  <si>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</si>
  <si>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</si>
  <si>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</si>
  <si>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</si>
  <si>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</si>
  <si>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</si>
  <si>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</si>
  <si>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</si>
  <si>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</si>
  <si>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</si>
  <si>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</si>
  <si>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</si>
  <si>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</si>
  <si>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</si>
  <si>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</si>
  <si>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</si>
  <si>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</si>
  <si>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</si>
  <si>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</si>
  <si>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</si>
  <si>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</si>
  <si>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</si>
  <si>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</si>
  <si>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</si>
  <si>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</si>
  <si>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</si>
  <si>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</si>
  <si>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</si>
  <si>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</si>
  <si>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</si>
  <si>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</si>
  <si>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</si>
  <si>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</si>
  <si>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</si>
  <si>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</si>
  <si>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</si>
  <si>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</si>
  <si>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</si>
  <si>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</si>
  <si>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</si>
  <si>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</si>
  <si>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</si>
  <si>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</si>
  <si>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</si>
  <si>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</si>
  <si>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</si>
  <si>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</si>
  <si>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</si>
  <si>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</si>
  <si>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</si>
  <si>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</si>
  <si>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</si>
  <si>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</si>
  <si>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</si>
  <si>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</si>
  <si>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</si>
  <si>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</si>
  <si>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</si>
  <si>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</si>
  <si>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</si>
  <si>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</si>
  <si>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</si>
  <si>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</si>
  <si>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</si>
  <si>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</si>
  <si>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</si>
  <si>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</si>
  <si>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</si>
  <si>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</si>
  <si>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</si>
  <si>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</si>
  <si>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</si>
  <si>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</si>
  <si>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</si>
  <si>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</si>
  <si>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</si>
  <si>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</si>
  <si>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</si>
  <si>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</si>
  <si>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</si>
  <si>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</si>
  <si>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</si>
  <si>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</si>
  <si>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</si>
  <si>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</si>
  <si>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</si>
  <si>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</si>
  <si>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</si>
  <si>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</si>
  <si>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</si>
  <si>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</si>
  <si>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</si>
  <si>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</si>
  <si>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</si>
  <si>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</si>
  <si>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</si>
  <si>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</si>
  <si>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</si>
  <si>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</si>
  <si>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</si>
  <si>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</si>
  <si>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</si>
  <si>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</si>
  <si>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</si>
  <si>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</si>
  <si>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</si>
  <si>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</si>
  <si>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</si>
  <si>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</si>
  <si>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</si>
  <si>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</si>
  <si>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</si>
  <si>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</si>
  <si>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</si>
  <si>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</si>
  <si>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</si>
  <si>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</si>
  <si>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</si>
  <si>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</si>
  <si>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</si>
  <si>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</si>
  <si>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</si>
  <si>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</si>
  <si>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</si>
  <si>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</si>
  <si>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</si>
  <si>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</si>
  <si>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</si>
  <si>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</si>
  <si>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</si>
  <si>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</si>
  <si>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</si>
  <si>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</si>
  <si>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</si>
  <si>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</si>
  <si>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</si>
  <si>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</si>
  <si>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</si>
  <si>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</si>
  <si>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</si>
  <si>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</si>
  <si>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</si>
  <si>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</si>
  <si>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</si>
  <si>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</si>
  <si>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</si>
  <si>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</si>
  <si>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</si>
  <si>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</si>
  <si>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</si>
  <si>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</si>
  <si>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</si>
  <si>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</si>
  <si>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</si>
  <si>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</si>
  <si>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</si>
  <si>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</si>
  <si>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</si>
  <si>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</si>
  <si>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</si>
  <si>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</si>
  <si>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</si>
  <si>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</si>
  <si>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</si>
  <si>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</si>
  <si>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</si>
  <si>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</si>
  <si>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</si>
  <si>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</si>
  <si>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</si>
  <si>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</si>
  <si>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</si>
  <si>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</si>
  <si>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</si>
  <si>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</si>
  <si>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</si>
  <si>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</si>
  <si>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</si>
  <si>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</si>
  <si>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</si>
  <si>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</si>
  <si>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</si>
  <si>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</si>
  <si>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</si>
  <si>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</si>
  <si>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</si>
  <si>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</si>
  <si>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</si>
  <si>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</si>
  <si>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</si>
  <si>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</si>
  <si>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</si>
  <si>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</si>
  <si>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</si>
  <si>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</si>
  <si>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</si>
  <si>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</si>
  <si>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</si>
  <si>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</si>
  <si>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</si>
  <si>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</si>
  <si>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</si>
  <si>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</si>
  <si>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</si>
  <si>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</si>
  <si>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</si>
  <si>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</si>
  <si>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</si>
  <si>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</si>
  <si>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</si>
  <si>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</si>
  <si>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</si>
  <si>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</si>
  <si>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</si>
  <si>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</si>
  <si>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</si>
  <si>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</si>
  <si>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</si>
  <si>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</si>
  <si>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</si>
  <si>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</si>
  <si>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</si>
  <si>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</si>
  <si>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</si>
  <si>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</si>
  <si>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</si>
  <si>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</si>
  <si>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</si>
  <si>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</si>
  <si>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</si>
  <si>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</si>
  <si>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</si>
  <si>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</si>
  <si>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</si>
  <si>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</si>
  <si>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</si>
  <si>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</si>
  <si>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</si>
  <si>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</si>
  <si>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</si>
  <si>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</si>
  <si>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</si>
  <si>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</si>
  <si>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</si>
  <si>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</si>
  <si>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</si>
  <si>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</si>
  <si>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</si>
  <si>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</si>
  <si>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</si>
  <si>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</si>
  <si>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</si>
  <si>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</si>
  <si>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</si>
  <si>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</si>
  <si>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</si>
  <si>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</si>
  <si>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</si>
  <si>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</si>
  <si>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</si>
  <si>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</si>
  <si>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</si>
  <si>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</si>
  <si>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</si>
  <si>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</si>
  <si>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</si>
  <si>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</si>
  <si>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</si>
  <si>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</si>
  <si>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</si>
  <si>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</si>
  <si>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</si>
  <si>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</si>
  <si>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</si>
  <si>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</si>
  <si>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</si>
  <si>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</si>
  <si>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</si>
  <si>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</si>
  <si>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</si>
  <si>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</si>
  <si>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</si>
  <si>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</si>
  <si>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</si>
  <si>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</si>
  <si>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</si>
  <si>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</si>
  <si>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</si>
  <si>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</si>
  <si>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</si>
  <si>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</si>
  <si>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</si>
  <si>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</si>
  <si>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</si>
  <si>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</si>
  <si>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</si>
  <si>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</si>
  <si>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</si>
  <si>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</si>
  <si>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</si>
  <si>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</si>
  <si>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</si>
  <si>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</si>
  <si>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</si>
  <si>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</si>
  <si>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</si>
  <si>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</si>
  <si>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</si>
  <si>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</si>
  <si>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</si>
  <si>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</si>
  <si>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</si>
  <si>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</si>
  <si>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</si>
  <si>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</si>
  <si>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</si>
  <si>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</si>
  <si>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</si>
  <si>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</si>
  <si>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</si>
  <si>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</si>
  <si>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</si>
  <si>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</si>
  <si>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</si>
  <si>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</si>
  <si>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</si>
  <si>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</si>
  <si>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</si>
  <si>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</si>
  <si>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</si>
  <si>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</si>
  <si>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</si>
  <si>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</si>
  <si>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</si>
  <si>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</si>
  <si>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</si>
  <si>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</si>
  <si>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</si>
  <si>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</si>
  <si>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</si>
  <si>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</si>
  <si>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</si>
  <si>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</si>
  <si>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</si>
  <si>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</si>
  <si>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</si>
  <si>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</si>
  <si>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</si>
  <si>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</si>
  <si>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</si>
  <si>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</si>
  <si>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</si>
  <si>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</si>
  <si>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</si>
  <si>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</si>
  <si>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</si>
  <si>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</si>
  <si>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</si>
  <si>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</si>
  <si>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</si>
  <si>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</si>
  <si>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</si>
  <si>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</si>
  <si>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</si>
  <si>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</si>
  <si>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</si>
  <si>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</si>
  <si>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</si>
  <si>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</si>
  <si>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</si>
  <si>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</si>
  <si>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</si>
  <si>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</si>
  <si>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</si>
  <si>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</si>
  <si>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</si>
  <si>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</si>
  <si>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</si>
  <si>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</si>
  <si>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</si>
  <si>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</si>
  <si>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</si>
  <si>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</si>
  <si>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</si>
  <si>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</si>
  <si>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</si>
  <si>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</si>
  <si>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</si>
  <si>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</si>
  <si>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</si>
  <si>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</si>
  <si>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</si>
  <si>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</si>
  <si>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</si>
  <si>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</si>
  <si>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</si>
  <si>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</si>
  <si>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</si>
  <si>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</si>
  <si>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</si>
  <si>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</si>
  <si>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</si>
  <si>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</si>
  <si>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</si>
  <si>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</si>
  <si>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</si>
  <si>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</si>
  <si>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</si>
  <si>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</si>
  <si>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</si>
  <si>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</si>
  <si>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</si>
  <si>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</si>
  <si>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</si>
  <si>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</si>
  <si>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</si>
  <si>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</si>
  <si>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</si>
  <si>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</si>
  <si>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</si>
  <si>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</si>
  <si>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</si>
  <si>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</si>
  <si>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</si>
  <si>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</si>
  <si>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</si>
  <si>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</si>
  <si>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</si>
  <si>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</si>
  <si>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</si>
  <si>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</si>
  <si>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</si>
  <si>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</si>
  <si>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</si>
  <si>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</si>
  <si>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</si>
  <si>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</si>
  <si>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</si>
  <si>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</si>
  <si>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</si>
  <si>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</si>
  <si>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</si>
  <si>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</si>
  <si>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</si>
  <si>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</si>
  <si>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</si>
  <si>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</si>
  <si>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</si>
  <si>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</si>
  <si>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</si>
  <si>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</si>
  <si>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</si>
  <si>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</si>
  <si>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</si>
  <si>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</si>
  <si>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</si>
  <si>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</si>
  <si>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</si>
  <si>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</si>
  <si>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</si>
  <si>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</si>
  <si>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</si>
  <si>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</si>
  <si>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</si>
  <si>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</si>
  <si>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</si>
  <si>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</si>
  <si>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</si>
  <si>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</si>
  <si>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</si>
  <si>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</si>
  <si>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</si>
  <si>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</si>
  <si>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</si>
  <si>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</si>
  <si>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</si>
  <si>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</si>
  <si>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</si>
  <si>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</si>
  <si>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</si>
  <si>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</si>
  <si>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</si>
  <si>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</si>
  <si>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</si>
  <si>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</si>
  <si>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</si>
  <si>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</si>
  <si>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</si>
  <si>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</si>
  <si>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</si>
  <si>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</si>
  <si>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</si>
  <si>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</si>
  <si>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</si>
  <si>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</si>
  <si>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</si>
  <si>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</si>
  <si>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</si>
  <si>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</si>
  <si>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</si>
  <si>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</si>
  <si>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</si>
  <si>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</si>
  <si>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</si>
  <si>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</si>
  <si>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</si>
  <si>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</si>
  <si>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</si>
  <si>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</si>
  <si>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</si>
  <si>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</si>
  <si>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</si>
  <si>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</si>
  <si>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</si>
  <si>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</si>
  <si>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</si>
  <si>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</si>
  <si>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</si>
  <si>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</si>
  <si>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</si>
  <si>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</si>
  <si>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</si>
  <si>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</si>
  <si>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</si>
  <si>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</si>
  <si>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</si>
  <si>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</si>
  <si>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</si>
  <si>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</si>
  <si>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</si>
  <si>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</si>
  <si>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</si>
  <si>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</si>
  <si>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</si>
  <si>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</si>
  <si>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</si>
  <si>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</si>
  <si>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</si>
  <si>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</si>
  <si>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</si>
  <si>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</si>
  <si>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</si>
  <si>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</si>
  <si>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</si>
  <si>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</si>
  <si>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</si>
  <si>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</si>
  <si>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</si>
  <si>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</si>
  <si>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</si>
  <si>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</si>
  <si>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</si>
  <si>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</si>
  <si>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</si>
  <si>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</si>
  <si>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</si>
  <si>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</si>
  <si>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</si>
  <si>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</si>
  <si>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</si>
  <si>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</si>
  <si>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</si>
  <si>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</si>
  <si>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</si>
  <si>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</si>
  <si>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</si>
  <si>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</si>
  <si>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</si>
  <si>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</si>
  <si>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</si>
  <si>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</si>
  <si>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</si>
  <si>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</si>
  <si>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</si>
  <si>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</si>
  <si>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</si>
  <si>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</si>
  <si>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</si>
  <si>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</si>
  <si>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</si>
  <si>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</si>
  <si>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</si>
  <si>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</si>
  <si>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</si>
  <si>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</si>
  <si>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</si>
  <si>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</si>
  <si>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</si>
  <si>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</si>
  <si>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</si>
  <si>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</si>
  <si>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</si>
  <si>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</si>
  <si>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</si>
  <si>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</si>
  <si>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</si>
  <si>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</si>
  <si>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</si>
  <si>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</si>
  <si>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</si>
  <si>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</si>
  <si>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</si>
  <si>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</si>
  <si>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</si>
  <si>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</si>
  <si>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</si>
  <si>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</si>
  <si>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</si>
  <si>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</si>
  <si>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</si>
  <si>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</si>
  <si>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</si>
  <si>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</si>
  <si>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</si>
  <si>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</si>
  <si>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</si>
  <si>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</si>
  <si>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</si>
  <si>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</si>
  <si>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</si>
  <si>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</si>
  <si>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</si>
  <si>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</si>
  <si>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</si>
  <si>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</si>
  <si>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</si>
  <si>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</si>
  <si>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</si>
  <si>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</si>
  <si>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</si>
  <si>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</si>
  <si>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</si>
  <si>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</si>
  <si>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</si>
  <si>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</si>
  <si>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</si>
  <si>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</si>
  <si>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</si>
  <si>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</si>
  <si>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</si>
  <si>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</si>
  <si>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</si>
  <si>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</si>
  <si>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</si>
  <si>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</si>
  <si>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</si>
  <si>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</si>
  <si>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</si>
  <si>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</si>
  <si>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</si>
  <si>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</si>
  <si>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</si>
  <si>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</si>
  <si>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</si>
  <si>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</si>
  <si>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</si>
  <si>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</si>
  <si>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</si>
  <si>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</si>
  <si>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</si>
  <si>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</si>
  <si>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</si>
  <si>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</si>
  <si>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</si>
  <si>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</si>
  <si>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</si>
  <si>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</si>
  <si>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</si>
  <si>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</si>
  <si>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</si>
  <si>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</si>
  <si>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</si>
  <si>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</si>
  <si>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</si>
  <si>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</si>
  <si>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</si>
  <si>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</si>
  <si>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</si>
  <si>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</si>
  <si>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</si>
  <si>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</si>
  <si>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</si>
  <si>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</si>
  <si>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</si>
  <si>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</si>
  <si>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</si>
  <si>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</si>
  <si>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</si>
  <si>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</si>
  <si>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</si>
  <si>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</si>
  <si>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</si>
  <si>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</si>
  <si>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</si>
  <si>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</si>
  <si>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</si>
  <si>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</si>
  <si>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</si>
  <si>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</si>
  <si>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</si>
  <si>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</si>
  <si>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</si>
  <si>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</si>
  <si>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</si>
  <si>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</si>
  <si>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</si>
  <si>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</si>
  <si>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</si>
  <si>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</si>
  <si>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</si>
  <si>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</si>
  <si>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</si>
  <si>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</si>
  <si>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</si>
  <si>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</si>
  <si>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</si>
  <si>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</si>
  <si>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</si>
  <si>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</si>
  <si>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</si>
  <si>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</si>
  <si>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</si>
  <si>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</si>
  <si>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</si>
  <si>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</si>
  <si>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</si>
  <si>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</si>
  <si>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</si>
  <si>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</si>
  <si>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</si>
  <si>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</si>
  <si>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</si>
  <si>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</si>
  <si>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</si>
  <si>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</si>
  <si>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</si>
  <si>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</si>
  <si>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</si>
  <si>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</si>
  <si>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</si>
  <si>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</si>
  <si>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</si>
  <si>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</si>
  <si>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</si>
  <si>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</si>
  <si>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</si>
  <si>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</si>
  <si>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</si>
  <si>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</si>
  <si>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</si>
  <si>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</si>
  <si>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</si>
  <si>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</si>
  <si>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</si>
  <si>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</si>
  <si>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</si>
  <si>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</si>
  <si>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</si>
  <si>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</si>
  <si>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</si>
  <si>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</si>
  <si>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</si>
  <si>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</si>
  <si>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</si>
  <si>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</si>
  <si>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</si>
  <si>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</si>
  <si>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</si>
  <si>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</si>
  <si>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</si>
  <si>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</si>
  <si>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</si>
  <si>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</si>
  <si>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</si>
  <si>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</si>
  <si>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</si>
  <si>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</si>
  <si>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</si>
  <si>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</si>
  <si>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</si>
  <si>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</si>
  <si>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</si>
  <si>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</si>
  <si>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</si>
  <si>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</si>
  <si>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</si>
  <si>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</si>
  <si>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</si>
  <si>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</si>
  <si>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</si>
  <si>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</si>
  <si>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</si>
  <si>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</si>
  <si>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</si>
  <si>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</si>
  <si>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</si>
  <si>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</si>
  <si>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</si>
  <si>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</si>
  <si>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</si>
  <si>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</si>
  <si>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</si>
  <si>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</si>
  <si>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</si>
  <si>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</si>
  <si>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</si>
  <si>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</si>
  <si>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</si>
  <si>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</si>
  <si>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</si>
  <si>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</si>
  <si>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</si>
  <si>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</si>
  <si>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</si>
  <si>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</si>
  <si>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</si>
  <si>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</si>
  <si>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</si>
  <si>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</si>
  <si>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</si>
  <si>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</si>
  <si>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</si>
  <si>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</si>
  <si>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</si>
  <si>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</si>
  <si>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</si>
  <si>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</si>
  <si>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</si>
  <si>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</si>
  <si>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</si>
  <si>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</si>
  <si>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</si>
  <si>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</si>
  <si>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</si>
  <si>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</si>
  <si>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</si>
  <si>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</si>
  <si>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</si>
  <si>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</si>
  <si>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</si>
  <si>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</si>
  <si>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</si>
  <si>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</si>
  <si>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</si>
  <si>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</si>
  <si>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</si>
  <si>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</si>
  <si>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</si>
  <si>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</si>
  <si>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</si>
  <si>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</si>
  <si>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</si>
  <si>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</si>
  <si>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</si>
  <si>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</si>
  <si>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</si>
  <si>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</si>
  <si>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</si>
  <si>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</si>
  <si>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</si>
  <si>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</si>
  <si>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</si>
  <si>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</si>
  <si>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</si>
  <si>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</si>
  <si>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</si>
  <si>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</si>
  <si>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</si>
  <si>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</si>
  <si>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</si>
  <si>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</si>
  <si>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</si>
  <si>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</si>
  <si>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</si>
  <si>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</si>
  <si>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</si>
  <si>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</si>
  <si>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</si>
  <si>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</si>
  <si>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</si>
  <si>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</si>
  <si>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</si>
  <si>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</si>
  <si>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</si>
  <si>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</si>
  <si>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</si>
  <si>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</si>
  <si>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</si>
  <si>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</si>
  <si>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</si>
  <si>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</si>
  <si>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</si>
  <si>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</si>
  <si>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</si>
  <si>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</si>
  <si>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</si>
  <si>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</si>
  <si>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</si>
  <si>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</si>
  <si>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</si>
  <si>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</si>
  <si>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</si>
  <si>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</si>
  <si>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</si>
  <si>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</si>
  <si>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</si>
  <si>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</si>
  <si>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</si>
  <si>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</si>
  <si>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</si>
  <si>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</si>
  <si>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</si>
  <si>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</si>
  <si>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</si>
  <si>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</si>
  <si>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</si>
  <si>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</si>
  <si>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</si>
  <si>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</si>
  <si>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</si>
  <si>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</si>
  <si>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</si>
  <si>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</si>
  <si>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</si>
  <si>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</si>
  <si>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</si>
  <si>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</si>
  <si>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</si>
  <si>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</si>
  <si>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</si>
  <si>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</si>
  <si>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</si>
  <si>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</si>
  <si>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</si>
  <si>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</si>
  <si>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</si>
  <si>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</si>
  <si>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</si>
  <si>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</si>
  <si>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</si>
  <si>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</si>
  <si>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</si>
  <si>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</si>
  <si>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</si>
  <si>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</si>
  <si>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</si>
  <si>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</si>
  <si>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</si>
  <si>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</si>
  <si>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</si>
  <si>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</si>
  <si>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</si>
  <si>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</si>
  <si>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</si>
  <si>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</si>
  <si>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</si>
  <si>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</si>
  <si>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</si>
  <si>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</si>
  <si>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</si>
  <si>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</si>
  <si>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</si>
  <si>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</si>
  <si>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</si>
  <si>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</si>
  <si>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</si>
  <si>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</si>
  <si>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</si>
  <si>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</si>
  <si>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</si>
  <si>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</si>
  <si>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</si>
  <si>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</si>
  <si>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</si>
  <si>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</si>
  <si>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</si>
  <si>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</si>
  <si>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</si>
  <si>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</si>
  <si>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</si>
  <si>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</si>
  <si>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</si>
  <si>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</si>
  <si>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</si>
  <si>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</si>
  <si>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</si>
  <si>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</si>
  <si>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</si>
  <si>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</si>
  <si>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</si>
  <si>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</si>
  <si>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</si>
  <si>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</si>
  <si>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</si>
  <si>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</si>
  <si>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</si>
  <si>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</si>
  <si>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</si>
  <si>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</si>
  <si>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</si>
  <si>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</si>
  <si>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</si>
  <si>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</si>
  <si>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</si>
  <si>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</si>
  <si>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</si>
  <si>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</si>
  <si>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</si>
  <si>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</si>
  <si>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</si>
  <si>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</si>
  <si>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</si>
  <si>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</si>
  <si>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</si>
  <si>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</si>
  <si>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</si>
  <si>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</si>
  <si>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</si>
  <si>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</si>
  <si>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</si>
  <si>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</si>
  <si>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</si>
  <si>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</si>
  <si>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</si>
  <si>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</si>
  <si>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</si>
  <si>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</si>
  <si>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</si>
  <si>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</si>
  <si>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</si>
  <si>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</si>
  <si>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</si>
  <si>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</si>
  <si>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</si>
  <si>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</si>
  <si>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</si>
  <si>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</si>
  <si>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</si>
  <si>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</si>
  <si>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</si>
  <si>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</si>
  <si>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</si>
  <si>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</si>
  <si>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</si>
  <si>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</si>
  <si>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</si>
  <si>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</si>
  <si>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</si>
  <si>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</si>
  <si>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</si>
  <si>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</si>
  <si>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</si>
  <si>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</si>
  <si>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</si>
  <si>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</si>
  <si>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</si>
  <si>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</si>
  <si>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</si>
  <si>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</si>
  <si>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</si>
  <si>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</si>
  <si>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</si>
  <si>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</si>
  <si>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</si>
  <si>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</si>
  <si>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</si>
  <si>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</si>
  <si>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</si>
  <si>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</si>
  <si>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</si>
  <si>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</si>
  <si>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</si>
  <si>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</si>
  <si>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</si>
  <si>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</si>
  <si>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</si>
  <si>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</si>
  <si>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</si>
  <si>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</si>
  <si>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</si>
  <si>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</si>
  <si>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</si>
  <si>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</si>
  <si>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</si>
  <si>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</si>
  <si>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</si>
  <si>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</si>
  <si>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</si>
  <si>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</si>
  <si>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</si>
  <si>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</si>
  <si>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</si>
  <si>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</si>
  <si>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</si>
  <si>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</si>
  <si>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</si>
  <si>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</si>
  <si>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</si>
  <si>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</si>
  <si>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</si>
  <si>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</si>
  <si>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</si>
  <si>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</si>
  <si>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</si>
  <si>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</si>
  <si>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</si>
  <si>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</si>
  <si>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</si>
  <si>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</si>
  <si>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</si>
  <si>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</si>
  <si>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</si>
  <si>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</si>
  <si>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</si>
  <si>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</si>
  <si>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</si>
  <si>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</si>
  <si>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</si>
  <si>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</si>
  <si>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</si>
  <si>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</si>
  <si>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</si>
  <si>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</si>
  <si>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</si>
  <si>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</si>
  <si>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</si>
  <si>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</si>
  <si>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</si>
  <si>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</si>
  <si>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</si>
  <si>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</si>
  <si>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</si>
  <si>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</si>
  <si>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</si>
  <si>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</si>
  <si>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</si>
  <si>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</si>
  <si>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</si>
  <si>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</si>
  <si>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</si>
  <si>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</si>
  <si>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</si>
  <si>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</si>
  <si>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</si>
  <si>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</si>
  <si>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</si>
  <si>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</si>
  <si>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</si>
  <si>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</si>
  <si>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</si>
  <si>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</si>
  <si>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</si>
  <si>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</si>
  <si>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</si>
  <si>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</si>
  <si>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</si>
  <si>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</si>
  <si>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</si>
  <si>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</si>
  <si>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</si>
  <si>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</si>
  <si>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</si>
  <si>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</si>
  <si>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</si>
  <si>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</si>
  <si>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</si>
  <si>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</si>
  <si>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</si>
  <si>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</si>
  <si>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</si>
  <si>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</si>
  <si>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</si>
  <si>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</si>
  <si>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</si>
  <si>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</si>
  <si>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</si>
  <si>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</si>
  <si>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</si>
  <si>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</si>
  <si>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</si>
  <si>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</si>
  <si>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</si>
  <si>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</si>
  <si>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</si>
  <si>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</si>
  <si>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</si>
  <si>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</si>
  <si>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</si>
  <si>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</si>
  <si>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</si>
  <si>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</si>
  <si>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</si>
  <si>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</si>
  <si>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</si>
  <si>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</si>
  <si>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</si>
  <si>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</si>
  <si>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</si>
  <si>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</si>
  <si>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</si>
  <si>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</si>
  <si>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</si>
  <si>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</si>
  <si>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</si>
  <si>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</si>
  <si>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</si>
  <si>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</si>
  <si>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</si>
  <si>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</si>
  <si>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</si>
  <si>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</si>
  <si>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</si>
  <si>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</si>
  <si>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</si>
  <si>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</si>
  <si>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</si>
  <si>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</si>
  <si>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</si>
  <si>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</si>
  <si>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</si>
  <si>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</si>
  <si>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</si>
  <si>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</si>
  <si>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</si>
  <si>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</si>
  <si>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</si>
  <si>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</si>
  <si>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</si>
  <si>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</si>
  <si>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</si>
  <si>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</si>
  <si>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</si>
  <si>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</si>
  <si>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</si>
  <si>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</si>
  <si>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</si>
  <si>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</si>
  <si>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</si>
  <si>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</si>
  <si>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</si>
  <si>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</si>
  <si>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</si>
  <si>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</si>
  <si>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</si>
  <si>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</si>
  <si>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</si>
  <si>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</si>
  <si>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</si>
  <si>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</si>
  <si>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</si>
  <si>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</si>
  <si>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</si>
  <si>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</si>
  <si>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</si>
  <si>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</si>
  <si>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</si>
  <si>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</si>
  <si>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</si>
  <si>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</si>
  <si>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</si>
  <si>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</si>
  <si>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</si>
  <si>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</si>
  <si>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</si>
  <si>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</si>
  <si>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</si>
  <si>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</si>
  <si>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</si>
  <si>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</si>
  <si>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</si>
  <si>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</si>
  <si>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</si>
  <si>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</si>
  <si>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</si>
  <si>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</si>
  <si>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</si>
  <si>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</si>
  <si>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</si>
  <si>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</si>
  <si>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</si>
  <si>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</si>
  <si>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</si>
  <si>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</si>
  <si>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</si>
  <si>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</si>
  <si>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</si>
  <si>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</si>
  <si>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</si>
  <si>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</si>
  <si>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</si>
  <si>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</si>
  <si>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</si>
  <si>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</si>
  <si>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</si>
  <si>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</si>
  <si>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</si>
  <si>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</si>
  <si>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</si>
  <si>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</si>
  <si>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</si>
  <si>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</si>
  <si>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</si>
  <si>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</si>
  <si>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</si>
  <si>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</si>
  <si>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</si>
  <si>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</si>
  <si>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</si>
  <si>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</si>
  <si>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</si>
  <si>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</si>
  <si>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</si>
  <si>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</si>
  <si>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</si>
  <si>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</si>
  <si>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</si>
  <si>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</si>
  <si>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</si>
  <si>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</si>
  <si>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</si>
  <si>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</si>
  <si>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</si>
  <si>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</si>
  <si>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</si>
  <si>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</si>
  <si>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</si>
  <si>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</si>
  <si>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</si>
  <si>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</si>
  <si>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</si>
  <si>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</si>
  <si>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</si>
  <si>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</si>
  <si>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</si>
  <si>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</si>
  <si>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</si>
  <si>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</si>
  <si>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</si>
  <si>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</si>
  <si>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</si>
  <si>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</si>
  <si>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</si>
  <si>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</si>
  <si>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</si>
  <si>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</si>
  <si>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</si>
  <si>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</si>
  <si>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</si>
  <si>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</si>
  <si>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</si>
  <si>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</si>
  <si>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</si>
  <si>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</si>
  <si>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</si>
  <si>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</si>
  <si>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</si>
  <si>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</si>
  <si>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</si>
  <si>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</si>
  <si>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</si>
  <si>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</si>
  <si>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</si>
  <si>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</si>
  <si>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</si>
  <si>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</si>
  <si>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</si>
  <si>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</si>
  <si>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</si>
  <si>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</si>
  <si>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</si>
  <si>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</si>
  <si>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</si>
  <si>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</si>
  <si>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</si>
  <si>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</si>
  <si>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</si>
  <si>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</si>
  <si>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</si>
  <si>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</si>
  <si>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</si>
  <si>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</si>
  <si>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</si>
  <si>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</si>
  <si>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</si>
  <si>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</si>
  <si>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</si>
  <si>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</si>
  <si>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</si>
  <si>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</si>
  <si>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</si>
  <si>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</si>
  <si>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</si>
  <si>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</si>
  <si>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</si>
  <si>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</si>
  <si>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</si>
  <si>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</si>
  <si>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</si>
  <si>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</si>
  <si>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</si>
  <si>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</si>
  <si>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</si>
  <si>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</si>
  <si>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</si>
  <si>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</si>
  <si>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</si>
  <si>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</si>
  <si>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</si>
  <si>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</si>
  <si>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</si>
  <si>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</si>
  <si>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</si>
  <si>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</si>
  <si>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</si>
  <si>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</si>
  <si>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</si>
  <si>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</si>
  <si>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</si>
  <si>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</si>
  <si>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</si>
  <si>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</si>
  <si>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</si>
  <si>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</si>
  <si>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</si>
  <si>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</si>
  <si>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</si>
  <si>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</si>
  <si>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</si>
  <si>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</si>
  <si>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</si>
  <si>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</si>
  <si>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</si>
  <si>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</si>
  <si>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</si>
  <si>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</si>
  <si>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</si>
  <si>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</si>
  <si>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</si>
  <si>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</si>
  <si>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</si>
  <si>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</si>
  <si>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</si>
  <si>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</si>
  <si>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</si>
  <si>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</si>
  <si>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</si>
  <si>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</si>
  <si>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</si>
  <si>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</si>
  <si>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</si>
  <si>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</si>
  <si>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</si>
  <si>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</si>
  <si>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</si>
  <si>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</si>
  <si>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</si>
  <si>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</si>
  <si>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</si>
  <si>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</si>
  <si>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</si>
  <si>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</si>
  <si>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</si>
  <si>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</si>
  <si>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</si>
  <si>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</si>
  <si>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</si>
  <si>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</si>
  <si>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</si>
  <si>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</si>
  <si>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</si>
  <si>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</si>
  <si>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</si>
  <si>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</si>
  <si>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</si>
  <si>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</si>
  <si>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</si>
  <si>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</si>
  <si>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</si>
  <si>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</si>
  <si>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</si>
  <si>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</si>
  <si>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</si>
  <si>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</si>
  <si>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</si>
  <si>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</si>
  <si>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</si>
  <si>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</si>
  <si>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</si>
  <si>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</si>
  <si>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</si>
  <si>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</si>
  <si>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</si>
  <si>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</si>
  <si>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</si>
  <si>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</si>
  <si>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</si>
  <si>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</si>
  <si>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</si>
  <si>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</si>
  <si>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</si>
  <si>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</si>
  <si>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</si>
  <si>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</si>
  <si>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</si>
  <si>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</si>
  <si>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</si>
  <si>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</si>
  <si>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</si>
  <si>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</si>
  <si>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</si>
  <si>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</si>
  <si>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</si>
  <si>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</si>
  <si>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</si>
  <si>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</si>
  <si>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</si>
  <si>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</si>
  <si>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</si>
  <si>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</si>
  <si>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</si>
  <si>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</si>
  <si>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</si>
  <si>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</si>
  <si>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</si>
  <si>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</si>
  <si>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</si>
  <si>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</si>
  <si>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</si>
  <si>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</si>
  <si>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</si>
  <si>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</si>
  <si>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</si>
  <si>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</si>
  <si>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</si>
  <si>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</si>
  <si>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</si>
  <si>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</si>
  <si>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</si>
  <si>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</si>
  <si>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</si>
  <si>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</si>
  <si>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</si>
  <si>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</si>
  <si>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</si>
  <si>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</si>
  <si>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</si>
  <si>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</si>
  <si>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</si>
  <si>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</si>
  <si>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</si>
  <si>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</si>
  <si>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</si>
  <si>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</si>
  <si>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</si>
  <si>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</si>
  <si>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</si>
  <si>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</si>
  <si>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</si>
  <si>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</si>
  <si>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</si>
  <si>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</si>
  <si>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</si>
  <si>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</si>
  <si>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</si>
  <si>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</si>
  <si>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</si>
  <si>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</si>
  <si>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</si>
  <si>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</si>
  <si>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</si>
  <si>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</si>
  <si>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</si>
  <si>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</si>
  <si>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</si>
  <si>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</si>
  <si>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</si>
  <si>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</si>
  <si>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</si>
  <si>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</si>
  <si>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</si>
  <si>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</si>
  <si>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</si>
  <si>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</si>
  <si>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</si>
  <si>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</si>
  <si>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</si>
  <si>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</si>
  <si>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</si>
  <si>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</si>
  <si>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</si>
  <si>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</si>
  <si>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</si>
  <si>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</si>
  <si>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</si>
  <si>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</si>
  <si>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</si>
  <si>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</si>
  <si>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</si>
  <si>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</si>
  <si>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</si>
  <si>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</si>
  <si>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</si>
  <si>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</si>
  <si>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</si>
  <si>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</si>
  <si>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</si>
  <si>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</si>
  <si>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</si>
  <si>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</si>
  <si>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</si>
  <si>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</si>
  <si>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</si>
  <si>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</si>
  <si>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</si>
  <si>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</si>
  <si>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</si>
  <si>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</si>
  <si>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</si>
  <si>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</si>
  <si>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</si>
  <si>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</si>
  <si>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</si>
  <si>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</si>
  <si>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</si>
  <si>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</si>
  <si>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</si>
  <si>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</si>
  <si>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</si>
  <si>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</si>
  <si>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</si>
  <si>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</si>
  <si>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</si>
  <si>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</si>
  <si>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</si>
  <si>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</si>
  <si>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</si>
  <si>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</si>
  <si>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</si>
  <si>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</si>
  <si>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</si>
  <si>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</si>
  <si>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</si>
  <si>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</si>
  <si>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</si>
  <si>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</si>
  <si>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</si>
  <si>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</si>
  <si>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</si>
  <si>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</si>
  <si>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</si>
  <si>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</si>
  <si>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</si>
  <si>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</si>
  <si>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</si>
  <si>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</si>
  <si>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</si>
  <si>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</si>
  <si>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</si>
  <si>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</si>
  <si>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</si>
  <si>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</si>
  <si>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</si>
  <si>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</si>
  <si>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</si>
  <si>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</si>
  <si>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</si>
  <si>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</si>
  <si>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</si>
  <si>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</si>
  <si>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</si>
  <si>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</si>
  <si>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</si>
  <si>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</si>
  <si>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</si>
  <si>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</si>
  <si>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</si>
  <si>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</si>
  <si>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</si>
  <si>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</si>
  <si>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</si>
  <si>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</si>
  <si>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</si>
  <si>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</si>
  <si>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</si>
  <si>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</si>
  <si>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</si>
  <si>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</si>
  <si>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</si>
  <si>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</si>
  <si>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</si>
  <si>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</si>
  <si>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</si>
  <si>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</si>
  <si>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</si>
  <si>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</si>
  <si>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</si>
  <si>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</si>
  <si>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</si>
  <si>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</si>
  <si>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</si>
  <si>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</si>
  <si>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</si>
  <si>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</si>
  <si>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</si>
  <si>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</si>
  <si>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</si>
  <si>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</si>
  <si>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</si>
  <si>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</si>
  <si>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</si>
  <si>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</si>
  <si>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</si>
  <si>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</si>
  <si>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</si>
  <si>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</si>
  <si>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</si>
  <si>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</si>
  <si>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</si>
  <si>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</si>
  <si>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</si>
  <si>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</si>
  <si>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</si>
  <si>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</si>
  <si>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</si>
  <si>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</si>
  <si>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</si>
  <si>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</si>
  <si>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</si>
  <si>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</si>
  <si>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</si>
  <si>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</si>
  <si>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</si>
  <si>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</si>
  <si>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</si>
  <si>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</si>
  <si>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</si>
  <si>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</si>
  <si>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</si>
  <si>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</si>
  <si>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</si>
  <si>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</si>
  <si>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</si>
  <si>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</si>
  <si>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</si>
  <si>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</si>
  <si>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</si>
  <si>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</si>
  <si>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</si>
  <si>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</si>
  <si>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</si>
  <si>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</si>
  <si>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</si>
  <si>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</si>
  <si>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</si>
  <si>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</si>
  <si>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</si>
  <si>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</si>
  <si>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</si>
  <si>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</si>
  <si>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</si>
  <si>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</si>
  <si>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</si>
  <si>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</si>
  <si>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</si>
  <si>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</si>
  <si>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</si>
  <si>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</si>
  <si>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</si>
  <si>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</si>
  <si>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</si>
  <si>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</si>
  <si>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</si>
  <si>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</si>
  <si>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</si>
  <si>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</si>
  <si>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</si>
  <si>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</si>
  <si>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</si>
  <si>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</si>
  <si>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</si>
  <si>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</si>
  <si>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</si>
  <si>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</si>
  <si>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</si>
  <si>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</si>
  <si>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</si>
  <si>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</si>
  <si>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</si>
  <si>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</si>
  <si>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</si>
  <si>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</si>
  <si>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</si>
  <si>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</si>
  <si>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</si>
  <si>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</si>
  <si>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</si>
  <si>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</si>
  <si>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</si>
  <si>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</si>
  <si>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</si>
  <si>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</si>
  <si>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</si>
  <si>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</si>
  <si>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</si>
  <si>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</si>
  <si>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</si>
  <si>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</si>
  <si>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</si>
  <si>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</si>
  <si>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</si>
  <si>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</si>
  <si>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</si>
  <si>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</si>
  <si>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</si>
  <si>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</si>
  <si>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</si>
  <si>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</si>
  <si>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</si>
  <si>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</si>
  <si>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</si>
  <si>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</si>
  <si>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</si>
  <si>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</si>
  <si>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</si>
  <si>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</si>
  <si>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</si>
  <si>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</si>
  <si>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</si>
  <si>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</si>
  <si>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</si>
  <si>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</si>
  <si>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</si>
  <si>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</si>
  <si>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</si>
  <si>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</si>
  <si>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</si>
  <si>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</si>
  <si>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</si>
  <si>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</si>
  <si>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</si>
  <si>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</si>
  <si>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</si>
  <si>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</si>
  <si>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</si>
  <si>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</si>
  <si>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</si>
  <si>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</si>
  <si>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</si>
  <si>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</si>
  <si>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</si>
  <si>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</si>
  <si>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</si>
  <si>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</si>
  <si>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</si>
  <si>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</si>
  <si>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</si>
  <si>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</si>
  <si>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</si>
  <si>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</si>
  <si>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</si>
  <si>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</si>
  <si>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</si>
  <si>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</si>
  <si>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</si>
  <si>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</si>
  <si>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</si>
  <si>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</si>
  <si>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</si>
  <si>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</si>
  <si>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</si>
  <si>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</si>
  <si>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</si>
  <si>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</si>
  <si>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</si>
  <si>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</si>
  <si>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</si>
  <si>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</si>
  <si>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</si>
  <si>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</si>
  <si>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</si>
  <si>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</si>
  <si>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</si>
  <si>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</si>
  <si>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</si>
  <si>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</si>
  <si>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</si>
  <si>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</si>
  <si>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</si>
  <si>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</si>
  <si>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</si>
  <si>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</si>
  <si>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</si>
  <si>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</si>
  <si>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</si>
  <si>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</si>
  <si>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</si>
  <si>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</si>
  <si>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</si>
  <si>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</si>
  <si>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</si>
  <si>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</si>
  <si>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</si>
  <si>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</si>
  <si>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</si>
  <si>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</si>
  <si>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</si>
  <si>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</si>
  <si>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</si>
  <si>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</si>
  <si>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</si>
  <si>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</si>
  <si>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</si>
  <si>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</si>
  <si>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</si>
  <si>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</si>
  <si>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</si>
  <si>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</si>
  <si>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</si>
  <si>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</si>
  <si>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</si>
  <si>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</si>
  <si>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</si>
  <si>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</si>
  <si>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</si>
  <si>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</si>
  <si>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</si>
  <si>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</si>
  <si>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</si>
  <si>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</si>
  <si>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</si>
  <si>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</si>
  <si>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</si>
  <si>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</si>
  <si>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</si>
  <si>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</si>
  <si>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</si>
  <si>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</si>
  <si>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</si>
  <si>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</si>
  <si>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</si>
  <si>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</si>
  <si>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</si>
  <si>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</si>
  <si>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</si>
  <si>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</si>
  <si>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</si>
  <si>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</si>
  <si>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</si>
  <si>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</si>
  <si>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</si>
  <si>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</si>
  <si>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</si>
  <si>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</si>
  <si>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</si>
  <si>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</si>
  <si>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</si>
  <si>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</si>
  <si>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</si>
  <si>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</si>
  <si>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</si>
  <si>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</si>
  <si>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</si>
  <si>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</si>
  <si>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</si>
  <si>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</si>
  <si>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</si>
  <si>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</si>
  <si>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</si>
  <si>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</si>
  <si>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</si>
  <si>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</si>
  <si>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</si>
  <si>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</si>
  <si>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</si>
  <si>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</si>
  <si>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</si>
  <si>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</si>
  <si>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</si>
  <si>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</si>
  <si>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</si>
  <si>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</si>
  <si>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</si>
  <si>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</si>
  <si>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</si>
  <si>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</si>
  <si>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</si>
  <si>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</si>
  <si>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</si>
  <si>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</si>
  <si>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</si>
  <si>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</si>
  <si>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</si>
  <si>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</si>
  <si>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</si>
  <si>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</si>
  <si>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</si>
  <si>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</si>
  <si>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</si>
  <si>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</si>
  <si>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</si>
  <si>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</si>
  <si>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</si>
  <si>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</si>
  <si>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</si>
  <si>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</si>
  <si>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</si>
  <si>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</si>
  <si>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</si>
  <si>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</si>
  <si>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</si>
  <si>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</si>
  <si>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</si>
  <si>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</si>
  <si>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</si>
  <si>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</si>
  <si>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</si>
  <si>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</si>
  <si>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</si>
  <si>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</si>
  <si>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</si>
  <si>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</si>
  <si>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</si>
  <si>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</si>
  <si>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</si>
  <si>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</si>
  <si>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</si>
  <si>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</si>
  <si>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</si>
  <si>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</si>
  <si>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</si>
  <si>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</si>
  <si>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</si>
  <si>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</si>
  <si>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</si>
  <si>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</si>
  <si>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</si>
  <si>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</si>
  <si>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</si>
  <si>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</si>
  <si>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</si>
  <si>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</si>
  <si>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</si>
  <si>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</si>
  <si>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</si>
  <si>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</si>
  <si>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</si>
  <si>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</si>
  <si>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</si>
  <si>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</si>
  <si>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</si>
  <si>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</si>
  <si>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</si>
  <si>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</si>
  <si>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</si>
  <si>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</si>
  <si>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</si>
  <si>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</si>
  <si>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</si>
  <si>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</si>
  <si>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</si>
  <si>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</si>
  <si>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</si>
  <si>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</si>
  <si>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</si>
  <si>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</si>
  <si>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</si>
  <si>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</si>
  <si>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</si>
  <si>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</si>
  <si>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</si>
  <si>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</si>
  <si>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</si>
  <si>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</si>
  <si>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</si>
  <si>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</si>
  <si>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</si>
  <si>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</si>
  <si>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</si>
  <si>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</si>
  <si>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</si>
  <si>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</si>
  <si>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</si>
  <si>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</si>
  <si>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</si>
  <si>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</si>
  <si>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</si>
  <si>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</si>
  <si>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</si>
  <si>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</si>
  <si>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</si>
  <si>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</si>
  <si>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</si>
  <si>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</si>
  <si>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</si>
  <si>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</si>
  <si>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</si>
  <si>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</si>
  <si>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</si>
  <si>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</si>
  <si>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</si>
  <si>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</si>
  <si>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</si>
  <si>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</si>
  <si>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</si>
  <si>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</si>
  <si>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</si>
  <si>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</si>
  <si>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</si>
  <si>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</si>
  <si>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</si>
  <si>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</si>
  <si>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</si>
  <si>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</si>
  <si>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</si>
  <si>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</si>
  <si>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</si>
  <si>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</si>
  <si>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</si>
  <si>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</si>
  <si>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</si>
  <si>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</si>
  <si>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</si>
  <si>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</si>
  <si>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</si>
  <si>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</si>
  <si>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</si>
  <si>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</si>
  <si>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</si>
  <si>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</si>
  <si>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</si>
  <si>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</si>
  <si>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</si>
  <si>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</si>
  <si>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</si>
  <si>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</si>
  <si>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</si>
  <si>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</si>
  <si>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</si>
  <si>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</si>
  <si>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</si>
  <si>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</si>
  <si>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</si>
  <si>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</si>
  <si>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</si>
  <si>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</si>
  <si>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</si>
  <si>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</si>
  <si>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</si>
  <si>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</si>
  <si>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</si>
  <si>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</si>
  <si>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</si>
  <si>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</si>
  <si>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</si>
  <si>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</si>
  <si>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</si>
  <si>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</si>
  <si>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</si>
  <si>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</si>
  <si>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</si>
  <si>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</si>
  <si>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</si>
  <si>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</si>
  <si>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</si>
  <si>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</si>
  <si>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</si>
  <si>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</si>
  <si>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</si>
  <si>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</si>
  <si>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</si>
  <si>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</si>
  <si>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</si>
  <si>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</si>
  <si>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</si>
  <si>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</si>
  <si>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</si>
  <si>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</si>
  <si>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</si>
  <si>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</si>
  <si>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</si>
  <si>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</si>
  <si>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</si>
  <si>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</si>
  <si>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</si>
  <si>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</si>
  <si>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</si>
  <si>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</si>
  <si>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</si>
  <si>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</si>
  <si>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</si>
  <si>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</si>
  <si>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</si>
  <si>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</si>
  <si>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</si>
  <si>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</si>
  <si>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</si>
  <si>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</si>
  <si>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</si>
  <si>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</si>
  <si>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</si>
  <si>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</si>
  <si>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</si>
  <si>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</si>
  <si>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</si>
  <si>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</si>
  <si>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</si>
  <si>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</si>
  <si>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</si>
  <si>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</si>
  <si>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</si>
  <si>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</si>
  <si>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</si>
  <si>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</si>
  <si>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</si>
  <si>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</si>
  <si>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</si>
  <si>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</si>
  <si>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</si>
  <si>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</si>
  <si>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</si>
  <si>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</si>
  <si>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</si>
  <si>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</si>
  <si>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</si>
  <si>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</si>
  <si>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</si>
  <si>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</si>
  <si>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</si>
  <si>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</si>
  <si>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</si>
  <si>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</si>
  <si>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</si>
  <si>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</si>
  <si>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</si>
  <si>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</si>
  <si>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</si>
  <si>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</si>
  <si>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</si>
  <si>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</si>
  <si>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</si>
  <si>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</si>
  <si>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</si>
  <si>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</si>
  <si>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</si>
  <si>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</si>
  <si>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</si>
  <si>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</si>
  <si>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</si>
  <si>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</si>
  <si>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</si>
  <si>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</si>
  <si>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</si>
  <si>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</si>
  <si>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</si>
  <si>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</si>
  <si>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</si>
  <si>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</si>
  <si>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</si>
  <si>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</si>
  <si>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</si>
  <si>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</si>
  <si>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</si>
  <si>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</si>
  <si>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</si>
  <si>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</si>
  <si>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</si>
  <si>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</si>
  <si>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</si>
  <si>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</si>
  <si>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</si>
  <si>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</si>
  <si>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</si>
  <si>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</si>
  <si>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</si>
  <si>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</si>
  <si>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</si>
  <si>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</si>
  <si>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</si>
  <si>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</si>
  <si>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</si>
  <si>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</si>
  <si>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</si>
  <si>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</si>
  <si>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</si>
  <si>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</si>
  <si>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</si>
  <si>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</si>
  <si>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</si>
  <si>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</si>
  <si>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</si>
  <si>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</si>
  <si>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</si>
  <si>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</si>
  <si>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</si>
  <si>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</si>
  <si>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</si>
  <si>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</si>
  <si>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</si>
  <si>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</si>
  <si>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</si>
  <si>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</si>
  <si>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</si>
  <si>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</si>
  <si>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</si>
  <si>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</si>
  <si>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</si>
  <si>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</si>
  <si>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</si>
  <si>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</si>
  <si>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</si>
  <si>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</si>
  <si>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</si>
  <si>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</si>
  <si>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</si>
  <si>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</si>
  <si>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</si>
  <si>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</si>
  <si>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</si>
  <si>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</si>
  <si>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</si>
  <si>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</si>
  <si>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</si>
  <si>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</si>
  <si>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</si>
  <si>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</si>
  <si>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</si>
  <si>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</si>
  <si>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</si>
  <si>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</si>
  <si>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</si>
  <si>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</si>
  <si>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</si>
  <si>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</si>
  <si>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</si>
  <si>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</si>
  <si>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</si>
  <si>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</si>
  <si>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</si>
  <si>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</si>
  <si>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</si>
  <si>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</si>
  <si>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</si>
  <si>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</si>
  <si>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</si>
  <si>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</si>
  <si>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</si>
  <si>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</si>
  <si>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</si>
  <si>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</si>
  <si>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</si>
  <si>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</si>
  <si>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</si>
  <si>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</si>
  <si>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</si>
  <si>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</si>
  <si>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</si>
  <si>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</si>
  <si>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</si>
  <si>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</si>
  <si>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</si>
  <si>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</si>
  <si>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</si>
  <si>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</si>
  <si>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</si>
  <si>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</si>
  <si>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</si>
  <si>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</si>
  <si>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</si>
  <si>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</si>
  <si>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</si>
  <si>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</si>
  <si>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</si>
  <si>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</si>
  <si>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</si>
  <si>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</si>
  <si>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</si>
  <si>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</si>
  <si>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</si>
  <si>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</si>
  <si>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</si>
  <si>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</si>
  <si>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</si>
  <si>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</si>
  <si>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</si>
  <si>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</si>
  <si>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</si>
  <si>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</si>
  <si>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</si>
  <si>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</si>
  <si>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</si>
  <si>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</si>
  <si>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</si>
  <si>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</si>
  <si>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</si>
  <si>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</si>
  <si>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</si>
  <si>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</si>
  <si>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</si>
  <si>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</si>
  <si>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</si>
  <si>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</si>
  <si>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</si>
  <si>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</si>
  <si>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</si>
  <si>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</si>
  <si>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</si>
  <si>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</si>
  <si>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</si>
  <si>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</si>
  <si>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</si>
  <si>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</si>
  <si>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</si>
  <si>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</si>
  <si>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</si>
  <si>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</si>
  <si>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</si>
  <si>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</si>
  <si>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</si>
  <si>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</si>
  <si>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</si>
  <si>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</si>
  <si>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</si>
  <si>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</si>
  <si>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</si>
  <si>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</si>
  <si>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</si>
  <si>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</si>
  <si>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</si>
  <si>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</si>
  <si>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</si>
  <si>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</si>
  <si>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</si>
  <si>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</si>
  <si>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</si>
  <si>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</si>
  <si>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</si>
  <si>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</si>
  <si>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</si>
  <si>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</si>
  <si>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</si>
  <si>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</si>
  <si>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</si>
  <si>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</si>
  <si>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</si>
  <si>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</si>
  <si>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</si>
  <si>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</si>
  <si>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</si>
  <si>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</si>
  <si>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</si>
  <si>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</si>
  <si>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</si>
  <si>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</si>
  <si>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</si>
  <si>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</si>
  <si>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</si>
  <si>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</si>
  <si>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</si>
  <si>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</si>
  <si>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</si>
  <si>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</si>
  <si>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</si>
  <si>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</si>
  <si>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</si>
  <si>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</si>
  <si>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</si>
  <si>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</si>
  <si>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</si>
  <si>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</si>
  <si>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</si>
  <si>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</si>
  <si>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</si>
  <si>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</si>
  <si>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</si>
  <si>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</si>
  <si>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</si>
  <si>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</si>
  <si>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</si>
  <si>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</si>
  <si>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</si>
  <si>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</si>
  <si>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</si>
  <si>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</si>
  <si>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</si>
  <si>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</si>
  <si>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</si>
  <si>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</si>
  <si>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</si>
  <si>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</si>
  <si>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</si>
  <si>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</si>
  <si>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</si>
  <si>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</si>
  <si>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</si>
  <si>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</si>
  <si>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</si>
  <si>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</si>
  <si>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</si>
  <si>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</si>
  <si>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</si>
  <si>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</si>
  <si>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</si>
  <si>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</si>
  <si>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</si>
  <si>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</si>
  <si>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</si>
  <si>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</si>
  <si>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</si>
  <si>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</si>
  <si>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</si>
  <si>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</si>
  <si>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</si>
  <si>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</si>
  <si>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</si>
  <si>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</si>
  <si>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</si>
  <si>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</si>
  <si>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</si>
  <si>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</si>
  <si>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</si>
  <si>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</si>
  <si>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</si>
  <si>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</si>
  <si>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</si>
  <si>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</si>
  <si>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</si>
  <si>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</si>
  <si>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</si>
  <si>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</si>
  <si>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</si>
  <si>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</si>
  <si>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</si>
  <si>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</si>
  <si>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</si>
  <si>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</si>
  <si>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</si>
  <si>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</si>
  <si>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</si>
  <si>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</si>
  <si>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</si>
  <si>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</si>
  <si>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</si>
  <si>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</si>
  <si>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</si>
  <si>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</si>
  <si>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</si>
  <si>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</si>
  <si>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</si>
  <si>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</si>
  <si>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</si>
  <si>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</si>
  <si>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</si>
  <si>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</si>
  <si>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</si>
  <si>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</si>
  <si>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</si>
  <si>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</si>
  <si>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</si>
  <si>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</si>
  <si>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</si>
  <si>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</si>
  <si>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</si>
  <si>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</si>
  <si>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</si>
  <si>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</si>
  <si>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</si>
  <si>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</si>
  <si>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</si>
  <si>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</si>
  <si>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</si>
  <si>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</si>
  <si>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</si>
  <si>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</si>
  <si>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</si>
  <si>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</si>
  <si>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</si>
  <si>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</si>
  <si>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</si>
  <si>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</si>
  <si>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</si>
  <si>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</si>
  <si>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</si>
  <si>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</si>
  <si>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</si>
  <si>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</si>
  <si>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</si>
  <si>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</si>
  <si>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</si>
  <si>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</si>
  <si>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</si>
  <si>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</si>
  <si>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</si>
  <si>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</si>
  <si>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</si>
  <si>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</si>
  <si>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</si>
  <si>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</si>
  <si>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</si>
  <si>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</si>
  <si>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</si>
  <si>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</si>
  <si>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</si>
  <si>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</si>
  <si>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</si>
  <si>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</si>
  <si>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</si>
  <si>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</si>
  <si>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</si>
  <si>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</si>
  <si>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</si>
  <si>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</si>
  <si>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</si>
  <si>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</si>
  <si>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</si>
  <si>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</si>
  <si>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</si>
  <si>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</si>
  <si>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</si>
  <si>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</si>
  <si>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</si>
  <si>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</si>
  <si>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</si>
  <si>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</si>
  <si>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</si>
  <si>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</si>
  <si>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</si>
  <si>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</si>
  <si>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</si>
  <si>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</si>
  <si>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</si>
  <si>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</si>
  <si>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</si>
  <si>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</si>
  <si>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</si>
  <si>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</si>
  <si>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</si>
  <si>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</si>
  <si>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</si>
  <si>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</si>
  <si>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</si>
  <si>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</si>
  <si>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</si>
  <si>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</si>
  <si>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</si>
  <si>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</si>
  <si>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</si>
  <si>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</si>
  <si>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</si>
  <si>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</si>
  <si>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</si>
  <si>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</si>
  <si>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</si>
  <si>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</si>
  <si>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</si>
  <si>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</si>
  <si>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</si>
  <si>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</si>
  <si>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</si>
  <si>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</si>
  <si>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</si>
  <si>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</si>
  <si>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</si>
  <si>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</si>
  <si>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</si>
  <si>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</si>
  <si>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</si>
  <si>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</si>
  <si>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</si>
  <si>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</si>
  <si>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</si>
  <si>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</si>
  <si>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</si>
  <si>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</si>
  <si>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</si>
  <si>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</si>
  <si>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</si>
  <si>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</si>
  <si>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</si>
  <si>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</si>
  <si>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</si>
  <si>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</si>
  <si>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</si>
  <si>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</si>
  <si>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</si>
  <si>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</si>
  <si>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</si>
  <si>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</si>
  <si>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</si>
  <si>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</si>
  <si>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</si>
  <si>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</si>
  <si>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</si>
  <si>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</si>
  <si>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</si>
  <si>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</si>
  <si>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</si>
  <si>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</si>
  <si>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</si>
  <si>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</si>
  <si>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</si>
  <si>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</si>
  <si>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</si>
  <si>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</si>
  <si>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</si>
  <si>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</si>
  <si>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</si>
  <si>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</si>
  <si>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</si>
  <si>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</si>
  <si>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</si>
  <si>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</si>
  <si>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</si>
  <si>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</si>
  <si>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</si>
  <si>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</si>
  <si>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</si>
  <si>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</si>
  <si>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</si>
  <si>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</si>
  <si>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</si>
  <si>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</si>
  <si>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</si>
  <si>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</si>
  <si>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</si>
  <si>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</si>
  <si>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</si>
  <si>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</si>
  <si>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</si>
  <si>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</si>
  <si>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</si>
  <si>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</si>
  <si>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</si>
  <si>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</si>
  <si>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</si>
  <si>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</si>
  <si>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</si>
  <si>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</si>
  <si>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</si>
  <si>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</si>
  <si>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</si>
  <si>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</si>
  <si>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</si>
  <si>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</si>
  <si>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</si>
  <si>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</si>
  <si>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</si>
  <si>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</si>
  <si>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</si>
  <si>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</si>
  <si>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</si>
  <si>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</si>
  <si>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</si>
  <si>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</si>
  <si>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</si>
  <si>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</si>
  <si>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</si>
  <si>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</si>
  <si>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</si>
  <si>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</si>
  <si>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</si>
  <si>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</si>
  <si>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</si>
  <si>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</si>
  <si>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</si>
  <si>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</si>
  <si>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</si>
  <si>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</si>
  <si>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</si>
  <si>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</si>
  <si>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</si>
  <si>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</si>
  <si>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</si>
  <si>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</si>
  <si>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</si>
  <si>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</si>
  <si>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</si>
  <si>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</si>
  <si>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</si>
  <si>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</si>
  <si>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</si>
  <si>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</si>
  <si>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</si>
  <si>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</si>
  <si>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</si>
  <si>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</si>
  <si>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</si>
  <si>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</si>
  <si>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</si>
  <si>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</si>
  <si>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</si>
  <si>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</si>
  <si>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</si>
  <si>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</si>
  <si>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</si>
  <si>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</si>
  <si>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</si>
  <si>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</si>
  <si>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</si>
  <si>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</si>
  <si>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</si>
  <si>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</si>
  <si>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</si>
  <si>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</si>
  <si>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</si>
  <si>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</si>
  <si>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</si>
  <si>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</si>
  <si>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</si>
  <si>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</si>
  <si>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</si>
  <si>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</si>
  <si>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</si>
  <si>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</si>
  <si>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</si>
  <si>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</si>
  <si>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</si>
  <si>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</si>
  <si>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</si>
  <si>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</si>
  <si>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</si>
  <si>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</si>
  <si>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</si>
  <si>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</si>
  <si>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</si>
  <si>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</si>
  <si>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</si>
  <si>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</si>
  <si>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</si>
  <si>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</si>
  <si>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</si>
  <si>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</si>
  <si>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</si>
  <si>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</si>
  <si>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</si>
  <si>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</si>
  <si>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</si>
  <si>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</si>
  <si>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</si>
  <si>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</si>
  <si>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</si>
  <si>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</si>
  <si>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</si>
  <si>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</si>
  <si>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</si>
  <si>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</si>
  <si>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</si>
  <si>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</si>
  <si>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</si>
  <si>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</si>
  <si>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</si>
  <si>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</si>
  <si>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</si>
  <si>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</si>
  <si>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</si>
  <si>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</si>
  <si>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</si>
  <si>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</si>
  <si>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</si>
  <si>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</si>
  <si>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</si>
  <si>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</si>
  <si>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</si>
  <si>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</si>
  <si>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</si>
  <si>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</si>
  <si>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</si>
  <si>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</si>
  <si>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</si>
  <si>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</si>
  <si>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</si>
  <si>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</si>
  <si>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</si>
  <si>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</si>
  <si>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</si>
  <si>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</si>
  <si>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</si>
  <si>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</si>
  <si>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</si>
  <si>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</si>
  <si>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</si>
  <si>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</si>
  <si>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</si>
  <si>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</si>
  <si>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</si>
  <si>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</si>
  <si>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</si>
  <si>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</si>
  <si>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</si>
  <si>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</si>
  <si>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</si>
  <si>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</si>
  <si>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</si>
  <si>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</si>
  <si>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</si>
  <si>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</si>
  <si>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</si>
  <si>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</si>
  <si>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</si>
  <si>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</si>
  <si>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</si>
  <si>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</si>
  <si>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</si>
  <si>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</si>
  <si>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</si>
  <si>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</si>
  <si>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</si>
  <si>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</si>
  <si>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</si>
  <si>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</si>
  <si>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</si>
  <si>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</si>
  <si>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</si>
  <si>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</si>
  <si>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</si>
  <si>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</si>
  <si>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</si>
  <si>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</si>
  <si>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</si>
  <si>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</si>
  <si>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</si>
  <si>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</si>
  <si>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</si>
  <si>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</si>
  <si>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</si>
  <si>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</si>
  <si>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</si>
  <si>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</si>
  <si>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</si>
  <si>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</si>
  <si>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</si>
  <si>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</si>
  <si>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</si>
  <si>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</si>
  <si>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</si>
  <si>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</si>
  <si>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</si>
  <si>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</si>
  <si>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</si>
  <si>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</si>
  <si>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</si>
  <si>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</si>
  <si>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</si>
  <si>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</si>
  <si>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</si>
  <si>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</si>
  <si>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</si>
  <si>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</si>
  <si>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</si>
  <si>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</si>
  <si>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</si>
  <si>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</si>
  <si>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</si>
  <si>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</si>
  <si>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</si>
  <si>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</si>
  <si>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</si>
  <si>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</si>
  <si>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</si>
  <si>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</si>
  <si>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</si>
  <si>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</si>
  <si>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</si>
  <si>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</si>
  <si>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</si>
  <si>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</si>
  <si>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</si>
  <si>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</si>
  <si>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</si>
  <si>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</si>
  <si>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</si>
  <si>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</si>
  <si>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</si>
  <si>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</si>
  <si>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</si>
  <si>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</si>
  <si>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</si>
  <si>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</si>
  <si>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</si>
  <si>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</si>
  <si>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</si>
  <si>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</si>
  <si>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</si>
  <si>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</si>
  <si>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</si>
  <si>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</si>
  <si>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</si>
  <si>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</si>
  <si>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</si>
  <si>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</si>
  <si>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</si>
  <si>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</si>
  <si>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</si>
  <si>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</si>
  <si>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</si>
  <si>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</si>
  <si>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</si>
  <si>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</si>
  <si>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</si>
  <si>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</si>
  <si>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</si>
  <si>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</si>
  <si>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</si>
  <si>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</si>
  <si>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</si>
  <si>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</si>
  <si>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</si>
  <si>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</si>
  <si>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</si>
  <si>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</si>
  <si>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</si>
  <si>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</si>
  <si>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</si>
  <si>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</si>
  <si>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</si>
  <si>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</si>
  <si>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</si>
  <si>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</si>
  <si>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</si>
  <si>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</si>
  <si>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</si>
  <si>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</si>
  <si>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</si>
  <si>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</si>
  <si>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</si>
  <si>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</si>
  <si>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</si>
  <si>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</si>
  <si>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</si>
  <si>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</si>
  <si>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</si>
  <si>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</si>
  <si>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</si>
  <si>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</si>
  <si>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</si>
  <si>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</si>
  <si>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</si>
  <si>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</si>
  <si>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</si>
  <si>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</si>
  <si>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</si>
  <si>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</si>
  <si>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</si>
  <si>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</si>
  <si>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</si>
  <si>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</si>
  <si>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</si>
  <si>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</si>
  <si>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</si>
  <si>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</si>
  <si>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</si>
  <si>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</si>
  <si>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</si>
  <si>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</si>
  <si>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</si>
  <si>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</si>
  <si>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</si>
  <si>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</si>
  <si>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</si>
  <si>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</si>
  <si>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</si>
  <si>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</si>
  <si>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</si>
  <si>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</si>
  <si>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</si>
  <si>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</si>
  <si>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</si>
  <si>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</si>
  <si>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</si>
  <si>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</si>
  <si>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</si>
  <si>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</si>
  <si>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</si>
  <si>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</si>
  <si>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</si>
  <si>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</si>
  <si>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</si>
  <si>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</si>
  <si>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</si>
  <si>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</si>
  <si>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</si>
  <si>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</si>
  <si>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</si>
  <si>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</si>
  <si>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</si>
  <si>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</si>
  <si>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</si>
  <si>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</si>
  <si>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</si>
  <si>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</si>
  <si>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</si>
  <si>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</si>
  <si>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</si>
  <si>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</si>
  <si>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</si>
  <si>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</si>
  <si>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</si>
  <si>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</si>
  <si>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</si>
  <si>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</si>
  <si>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</si>
  <si>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</si>
  <si>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</si>
  <si>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</si>
  <si>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</si>
  <si>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</si>
  <si>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</si>
  <si>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</si>
  <si>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</si>
  <si>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</si>
  <si>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</si>
  <si>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</si>
  <si>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</si>
  <si>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</si>
  <si>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</si>
  <si>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</si>
  <si>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</si>
  <si>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</si>
  <si>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</si>
  <si>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</si>
  <si>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</si>
  <si>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</si>
  <si>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</si>
  <si>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</si>
  <si>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</si>
  <si>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</si>
  <si>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</si>
  <si>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</si>
  <si>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</si>
  <si>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</si>
  <si>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</si>
  <si>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</si>
  <si>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</si>
  <si>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</si>
  <si>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</si>
  <si>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</si>
  <si>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</si>
  <si>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</si>
  <si>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</si>
  <si>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</si>
  <si>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</si>
  <si>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</si>
  <si>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</si>
  <si>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</si>
  <si>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</si>
  <si>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</si>
  <si>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</si>
  <si>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</si>
  <si>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</si>
  <si>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</si>
  <si>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</si>
  <si>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</si>
  <si>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</si>
  <si>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</si>
  <si>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</si>
  <si>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</si>
  <si>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</si>
  <si>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</si>
  <si>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</si>
  <si>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</si>
  <si>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</si>
  <si>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</si>
  <si>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</si>
  <si>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</si>
  <si>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</si>
  <si>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</si>
  <si>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</si>
  <si>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</si>
  <si>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</si>
  <si>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</si>
  <si>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</si>
  <si>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</si>
  <si>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</si>
  <si>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</si>
  <si>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</si>
  <si>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</si>
  <si>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</si>
  <si>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</si>
  <si>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</si>
  <si>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</si>
  <si>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</si>
  <si>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</si>
  <si>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</si>
  <si>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</si>
  <si>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</si>
  <si>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</si>
  <si>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</si>
  <si>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</si>
  <si>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</si>
  <si>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</si>
  <si>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</si>
  <si>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</si>
  <si>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</si>
  <si>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</si>
  <si>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</si>
  <si>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</si>
  <si>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</si>
  <si>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</si>
  <si>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</si>
  <si>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</si>
  <si>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</si>
  <si>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</si>
  <si>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</si>
  <si>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</si>
  <si>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</si>
  <si>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</si>
  <si>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</si>
  <si>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</si>
  <si>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</si>
  <si>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</si>
  <si>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</si>
  <si>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</si>
  <si>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</si>
  <si>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</si>
  <si>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</si>
  <si>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</si>
  <si>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</si>
  <si>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</si>
  <si>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</si>
  <si>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</si>
  <si>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</si>
  <si>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</si>
  <si>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</si>
  <si>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</si>
  <si>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</si>
  <si>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</si>
  <si>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</si>
  <si>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</si>
  <si>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</si>
  <si>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</si>
  <si>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</si>
  <si>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</si>
  <si>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</si>
  <si>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</si>
  <si>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</si>
  <si>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</si>
  <si>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</si>
  <si>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</si>
  <si>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</si>
  <si>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</si>
  <si>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</si>
  <si>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</si>
  <si>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</si>
  <si>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</si>
  <si>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</si>
  <si>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</si>
  <si>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</si>
  <si>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</si>
  <si>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</si>
  <si>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</si>
  <si>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</si>
  <si>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</si>
  <si>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</si>
  <si>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</si>
  <si>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</si>
  <si>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</si>
  <si>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</si>
  <si>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</si>
  <si>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</si>
  <si>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</si>
  <si>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</si>
  <si>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</si>
  <si>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</si>
  <si>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</si>
  <si>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</si>
  <si>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</si>
  <si>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</si>
  <si>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</si>
  <si>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</si>
  <si>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</si>
  <si>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</si>
  <si>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</si>
  <si>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</si>
  <si>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</si>
  <si>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</si>
  <si>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</si>
  <si>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</si>
  <si>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</si>
  <si>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</si>
  <si>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</si>
  <si>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</si>
  <si>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</si>
  <si>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</si>
  <si>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</si>
  <si>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</si>
  <si>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</si>
  <si>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</si>
  <si>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</si>
  <si>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</si>
  <si>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</si>
  <si>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</si>
  <si>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</si>
  <si>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</si>
  <si>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</si>
  <si>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</si>
  <si>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</si>
  <si>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</si>
  <si>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</si>
  <si>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</si>
  <si>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</si>
  <si>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</si>
  <si>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</si>
  <si>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</si>
  <si>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</si>
  <si>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</si>
  <si>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</si>
  <si>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</si>
  <si>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</si>
  <si>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</si>
  <si>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</si>
  <si>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</si>
  <si>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</si>
  <si>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</si>
  <si>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</si>
  <si>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</si>
  <si>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</si>
  <si>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</si>
  <si>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</si>
  <si>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</si>
  <si>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</si>
  <si>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</si>
  <si>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</si>
  <si>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</si>
  <si>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</si>
  <si>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</si>
  <si>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</si>
  <si>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</si>
  <si>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</si>
  <si>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</si>
  <si>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</si>
  <si>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</si>
  <si>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</si>
  <si>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</si>
  <si>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</si>
  <si>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</si>
  <si>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</si>
  <si>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</si>
  <si>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</si>
  <si>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</si>
  <si>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</si>
  <si>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</si>
  <si>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</si>
  <si>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</si>
  <si>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</si>
  <si>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</si>
  <si>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</si>
  <si>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</si>
  <si>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</si>
  <si>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</si>
  <si>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</si>
  <si>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</si>
  <si>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</si>
  <si>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</si>
  <si>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</si>
  <si>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</si>
  <si>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</si>
  <si>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</si>
  <si>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</si>
  <si>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</si>
  <si>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</si>
  <si>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</si>
  <si>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</si>
  <si>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</si>
  <si>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</si>
  <si>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</si>
  <si>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</si>
  <si>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</si>
  <si>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</si>
  <si>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</si>
  <si>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</si>
  <si>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</si>
  <si>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</si>
  <si>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</si>
  <si>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</si>
  <si>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</si>
  <si>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</si>
  <si>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</si>
  <si>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</si>
  <si>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</si>
  <si>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</si>
  <si>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</si>
  <si>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</si>
  <si>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</si>
  <si>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</si>
  <si>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</si>
  <si>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</si>
  <si>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</si>
  <si>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</si>
  <si>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</si>
  <si>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</si>
  <si>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</si>
  <si>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</si>
  <si>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</si>
  <si>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</si>
  <si>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</si>
  <si>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</si>
  <si>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</si>
  <si>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</si>
  <si>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</si>
  <si>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</si>
  <si>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</si>
  <si>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</si>
  <si>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</si>
  <si>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</si>
  <si>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</si>
  <si>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</si>
  <si>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</si>
  <si>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</si>
  <si>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</si>
  <si>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</si>
  <si>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</si>
  <si>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</si>
  <si>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</si>
  <si>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</si>
  <si>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</si>
  <si>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</si>
  <si>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</si>
  <si>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</si>
  <si>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</si>
  <si>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</si>
  <si>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</si>
  <si>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</si>
  <si>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</si>
  <si>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</si>
  <si>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</si>
  <si>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</si>
  <si>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</si>
  <si>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</si>
  <si>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</si>
  <si>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</si>
  <si>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</si>
  <si>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</si>
  <si>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</si>
  <si>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</si>
  <si>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</si>
  <si>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</si>
  <si>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</si>
  <si>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</si>
  <si>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</si>
  <si>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</si>
  <si>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</si>
  <si>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</si>
  <si>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</si>
  <si>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</si>
  <si>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</si>
  <si>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</si>
  <si>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</si>
  <si>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</si>
  <si>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</si>
  <si>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</si>
  <si>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</si>
  <si>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</si>
  <si>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</si>
  <si>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</si>
  <si>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</si>
  <si>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</si>
  <si>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</si>
  <si>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</si>
  <si>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</si>
  <si>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</si>
  <si>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</si>
  <si>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</si>
  <si>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</si>
  <si>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</si>
  <si>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</si>
  <si>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</si>
  <si>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</si>
  <si>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</si>
  <si>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</si>
  <si>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</si>
  <si>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</si>
  <si>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</si>
  <si>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</si>
  <si>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</si>
  <si>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</si>
  <si>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</si>
  <si>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</si>
  <si>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</si>
  <si>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</si>
  <si>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</si>
  <si>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</si>
  <si>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</si>
  <si>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</si>
  <si>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</si>
  <si>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</si>
  <si>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</si>
  <si>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</si>
  <si>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</si>
  <si>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</si>
  <si>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</si>
  <si>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</si>
  <si>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</si>
  <si>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</si>
  <si>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</si>
  <si>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</si>
  <si>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</si>
  <si>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</si>
  <si>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</si>
  <si>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</si>
  <si>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</si>
  <si>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</si>
  <si>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</si>
  <si>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</si>
  <si>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</si>
  <si>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</si>
  <si>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</si>
  <si>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</si>
  <si>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</si>
  <si>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</si>
  <si>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</si>
  <si>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</si>
  <si>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</si>
  <si>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</si>
  <si>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</si>
  <si>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</si>
  <si>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</si>
  <si>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</si>
  <si>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</si>
  <si>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</si>
  <si>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</si>
  <si>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</si>
  <si>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</si>
  <si>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</si>
  <si>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</si>
  <si>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</si>
  <si>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</si>
  <si>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</si>
  <si>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</si>
  <si>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</si>
  <si>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</si>
  <si>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</si>
  <si>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</si>
  <si>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</si>
  <si>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</si>
  <si>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</si>
  <si>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</si>
  <si>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</si>
  <si>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</si>
  <si>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</si>
  <si>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</si>
  <si>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</si>
  <si>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</si>
  <si>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</si>
  <si>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</si>
  <si>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</si>
  <si>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</si>
  <si>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</si>
  <si>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</si>
  <si>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</si>
  <si>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</si>
  <si>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</si>
  <si>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</si>
  <si>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</si>
  <si>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</si>
  <si>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</si>
  <si>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</si>
  <si>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</si>
  <si>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</si>
  <si>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</si>
  <si>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</si>
  <si>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</si>
  <si>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</si>
  <si>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</si>
  <si>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</si>
  <si>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</si>
  <si>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</si>
  <si>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</si>
  <si>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</si>
  <si>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</si>
  <si>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</si>
  <si>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</si>
  <si>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</si>
  <si>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</si>
  <si>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</si>
  <si>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</si>
  <si>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</si>
  <si>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</si>
  <si>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</si>
  <si>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</si>
  <si>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</si>
  <si>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</si>
  <si>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</si>
  <si>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</si>
  <si>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</si>
  <si>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</si>
  <si>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</si>
  <si>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</si>
  <si>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</si>
  <si>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</si>
  <si>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</si>
  <si>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</si>
  <si>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</si>
  <si>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</si>
  <si>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</si>
  <si>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</si>
  <si>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</si>
  <si>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</si>
  <si>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</si>
  <si>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</si>
  <si>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</si>
  <si>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</si>
  <si>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</si>
  <si>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</si>
  <si>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</si>
  <si>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</si>
  <si>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</si>
  <si>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</si>
  <si>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</si>
  <si>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</si>
  <si>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</si>
  <si>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</si>
  <si>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</si>
  <si>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</si>
  <si>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</si>
  <si>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</si>
  <si>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</si>
  <si>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</si>
  <si>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</si>
  <si>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</si>
  <si>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</si>
  <si>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</si>
  <si>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</si>
  <si>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</si>
  <si>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</si>
  <si>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</si>
  <si>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</si>
  <si>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</si>
  <si>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</si>
  <si>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</si>
  <si>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</si>
  <si>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</si>
  <si>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</si>
  <si>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</si>
  <si>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</si>
  <si>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</si>
  <si>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</si>
  <si>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</si>
  <si>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</si>
  <si>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</si>
  <si>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</si>
  <si>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</si>
  <si>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</si>
  <si>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</si>
  <si>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</si>
  <si>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</si>
  <si>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</si>
  <si>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</si>
  <si>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</si>
  <si>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</si>
  <si>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</si>
  <si>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</si>
  <si>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</si>
  <si>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</si>
  <si>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</si>
  <si>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</si>
  <si>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</si>
  <si>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</si>
  <si>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</si>
  <si>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</si>
  <si>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</si>
  <si>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</si>
  <si>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</si>
  <si>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</si>
  <si>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</si>
  <si>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</si>
  <si>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</si>
  <si>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</si>
  <si>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</si>
  <si>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</si>
  <si>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</si>
  <si>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</si>
  <si>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</si>
  <si>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</si>
  <si>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</si>
  <si>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</si>
  <si>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</si>
  <si>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</si>
  <si>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</si>
  <si>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</si>
  <si>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</si>
  <si>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</si>
  <si>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</si>
  <si>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</si>
  <si>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</si>
  <si>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</si>
  <si>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</si>
  <si>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</si>
  <si>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</si>
  <si>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</si>
  <si>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</si>
  <si>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</si>
  <si>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</si>
  <si>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</si>
  <si>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</si>
  <si>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</si>
  <si>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</si>
  <si>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</si>
  <si>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</si>
  <si>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</si>
  <si>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</si>
  <si>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</si>
  <si>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</si>
  <si>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</si>
  <si>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</si>
  <si>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</si>
  <si>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</si>
  <si>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</si>
  <si>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</si>
  <si>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</si>
  <si>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</si>
  <si>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</si>
  <si>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</si>
  <si>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</si>
  <si>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</si>
  <si>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</si>
  <si>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</si>
  <si>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</si>
  <si>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</si>
  <si>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</si>
  <si>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</si>
  <si>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</si>
  <si>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</si>
  <si>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</si>
  <si>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</si>
  <si>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</si>
  <si>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</si>
  <si>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</si>
  <si>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</si>
  <si>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</si>
  <si>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</si>
  <si>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</si>
  <si>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</si>
  <si>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</si>
  <si>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</si>
  <si>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</si>
  <si>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</si>
  <si>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</si>
  <si>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</si>
  <si>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</si>
  <si>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</si>
  <si>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</si>
  <si>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</si>
  <si>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</si>
  <si>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</si>
  <si>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</si>
  <si>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</si>
  <si>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</si>
  <si>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</si>
  <si>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</si>
  <si>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</si>
  <si>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</si>
  <si>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</si>
  <si>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</si>
  <si>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</si>
  <si>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</si>
  <si>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</si>
  <si>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</si>
  <si>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</si>
  <si>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</si>
  <si>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</si>
  <si>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</si>
  <si>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</si>
  <si>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</si>
  <si>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</si>
  <si>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</si>
  <si>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</si>
  <si>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</si>
  <si>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</si>
  <si>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</si>
  <si>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</si>
  <si>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</si>
  <si>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</si>
  <si>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</si>
  <si>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</si>
  <si>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</si>
  <si>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</si>
  <si>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</si>
  <si>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</si>
  <si>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</si>
  <si>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</si>
  <si>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</si>
  <si>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</si>
  <si>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</si>
  <si>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</si>
  <si>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</si>
  <si>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</si>
  <si>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</si>
  <si>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</si>
  <si>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</si>
  <si>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</si>
  <si>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</si>
  <si>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</si>
  <si>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</si>
  <si>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</si>
  <si>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</si>
  <si>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</si>
  <si>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</si>
  <si>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</si>
  <si>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</si>
  <si>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</si>
  <si>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</si>
  <si>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</si>
  <si>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</si>
  <si>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</si>
  <si>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</si>
  <si>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</si>
  <si>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</si>
  <si>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</si>
  <si>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</si>
  <si>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</si>
  <si>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</si>
  <si>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</si>
  <si>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</si>
  <si>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</si>
  <si>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</si>
  <si>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</si>
  <si>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</si>
  <si>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</si>
  <si>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</si>
  <si>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</si>
  <si>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</si>
  <si>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</si>
  <si>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</si>
  <si>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</si>
  <si>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</si>
  <si>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</si>
  <si>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</si>
  <si>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</si>
  <si>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</si>
  <si>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</si>
  <si>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</si>
  <si>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</si>
  <si>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</si>
  <si>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</si>
  <si>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</si>
  <si>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</si>
  <si>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</si>
  <si>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</si>
  <si>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</si>
  <si>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</si>
  <si>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</si>
  <si>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</si>
  <si>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</si>
  <si>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</si>
  <si>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</si>
  <si>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</si>
  <si>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</si>
  <si>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</si>
  <si>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</si>
  <si>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</si>
  <si>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</si>
  <si>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</si>
  <si>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</si>
  <si>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</si>
  <si>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</si>
  <si>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</si>
  <si>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</si>
  <si>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</si>
  <si>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</si>
  <si>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</si>
  <si>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</si>
  <si>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</si>
  <si>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</si>
  <si>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</si>
  <si>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</si>
  <si>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</si>
  <si>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</si>
  <si>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</si>
  <si>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</si>
  <si>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</si>
  <si>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</si>
  <si>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</si>
  <si>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</si>
  <si>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</si>
  <si>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</si>
  <si>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</si>
  <si>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</si>
  <si>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</si>
  <si>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</si>
  <si>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</si>
  <si>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</si>
  <si>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</si>
  <si>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</si>
  <si>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</si>
  <si>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</si>
  <si>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</si>
  <si>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</si>
  <si>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</si>
  <si>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</si>
  <si>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</si>
  <si>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</si>
  <si>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</si>
  <si>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</si>
  <si>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</si>
  <si>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</si>
  <si>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</si>
  <si>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</si>
  <si>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</si>
  <si>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</si>
  <si>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</si>
  <si>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</si>
  <si>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</si>
  <si>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</si>
  <si>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</si>
  <si>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</si>
  <si>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</si>
  <si>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</si>
  <si>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</si>
  <si>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</si>
  <si>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</si>
  <si>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</si>
  <si>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</si>
  <si>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</si>
  <si>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</si>
  <si>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</si>
  <si>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</si>
  <si>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</si>
  <si>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</si>
  <si>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</si>
  <si>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</si>
  <si>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</si>
  <si>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</si>
  <si>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</si>
  <si>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</si>
  <si>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</si>
  <si>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</si>
  <si>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</si>
  <si>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</si>
  <si>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</si>
  <si>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</si>
  <si>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</si>
  <si>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</si>
  <si>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</si>
  <si>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</si>
  <si>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</si>
  <si>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</si>
  <si>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</si>
  <si>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</si>
  <si>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</si>
  <si>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</si>
  <si>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</si>
  <si>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</si>
  <si>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</si>
  <si>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</si>
  <si>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</si>
  <si>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</si>
  <si>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</si>
  <si>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</si>
  <si>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</si>
  <si>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</si>
  <si>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</si>
  <si>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</si>
  <si>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</si>
  <si>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</si>
  <si>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</si>
  <si>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</si>
  <si>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</si>
  <si>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</si>
  <si>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</si>
  <si>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</si>
  <si>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</si>
  <si>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</si>
  <si>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</si>
  <si>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</si>
  <si>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</si>
  <si>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</si>
  <si>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</si>
  <si>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</si>
  <si>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</si>
  <si>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</si>
  <si>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</si>
  <si>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</si>
  <si>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</si>
  <si>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</si>
  <si>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</si>
  <si>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</si>
  <si>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</si>
  <si>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</si>
  <si>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</si>
  <si>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</si>
  <si>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</si>
  <si>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</si>
  <si>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</si>
  <si>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</si>
  <si>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</si>
  <si>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</si>
  <si>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</si>
  <si>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</si>
  <si>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</si>
  <si>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</si>
  <si>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</si>
  <si>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</si>
  <si>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</si>
  <si>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</si>
  <si>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</si>
  <si>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</si>
  <si>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</si>
  <si>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</si>
  <si>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</si>
  <si>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</si>
  <si>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</si>
  <si>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</si>
  <si>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</si>
  <si>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</si>
  <si>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</si>
  <si>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</si>
  <si>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</si>
  <si>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</si>
  <si>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</si>
  <si>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</si>
  <si>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</si>
  <si>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</si>
  <si>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</si>
  <si>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</si>
  <si>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</si>
  <si>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</si>
  <si>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</si>
  <si>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</si>
  <si>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</si>
  <si>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</si>
  <si>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</si>
  <si>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</si>
  <si>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</si>
  <si>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</si>
  <si>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</si>
  <si>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</si>
  <si>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</si>
  <si>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</si>
  <si>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</si>
  <si>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</si>
  <si>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</si>
  <si>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</si>
  <si>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</si>
  <si>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</si>
  <si>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</si>
  <si>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</si>
  <si>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</si>
  <si>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</si>
  <si>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</si>
  <si>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</si>
  <si>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</si>
  <si>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</si>
  <si>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</si>
  <si>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</si>
  <si>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</si>
  <si>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</si>
  <si>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</si>
  <si>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</si>
  <si>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</si>
  <si>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</si>
  <si>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</si>
  <si>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</si>
  <si>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</si>
  <si>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</si>
  <si>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</si>
  <si>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</si>
  <si>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</si>
  <si>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</si>
  <si>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</si>
  <si>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</si>
  <si>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</si>
  <si>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</si>
  <si>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</si>
  <si>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</si>
  <si>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</si>
  <si>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</si>
  <si>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</si>
  <si>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</si>
  <si>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</si>
  <si>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</si>
  <si>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</si>
  <si>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</si>
  <si>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</si>
  <si>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</si>
  <si>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</si>
  <si>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</si>
  <si>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</si>
  <si>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</si>
  <si>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</si>
  <si>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</si>
  <si>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</si>
  <si>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</si>
  <si>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</si>
  <si>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</si>
  <si>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</si>
  <si>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</si>
  <si>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</si>
  <si>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</si>
  <si>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</si>
  <si>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</si>
  <si>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</si>
  <si>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</si>
  <si>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</si>
  <si>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</si>
  <si>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</si>
  <si>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</si>
  <si>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</si>
  <si>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</si>
  <si>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</si>
  <si>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</si>
  <si>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</si>
  <si>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</si>
  <si>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</si>
  <si>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</si>
  <si>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</si>
  <si>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</si>
  <si>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</si>
  <si>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</si>
  <si>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</si>
  <si>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</si>
  <si>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</si>
  <si>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</si>
  <si>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</si>
  <si>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</si>
  <si>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</si>
  <si>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</si>
  <si>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</si>
  <si>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</si>
  <si>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</si>
  <si>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</si>
  <si>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</si>
  <si>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</si>
  <si>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</si>
  <si>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</si>
  <si>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</si>
  <si>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</si>
  <si>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</si>
  <si>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</si>
  <si>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</si>
  <si>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</si>
  <si>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</si>
  <si>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</si>
  <si>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</si>
  <si>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</si>
  <si>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</si>
  <si>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</si>
  <si>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</si>
  <si>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</si>
  <si>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</si>
  <si>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</si>
  <si>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</si>
  <si>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</si>
  <si>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</si>
  <si>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</si>
  <si>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</si>
  <si>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</si>
  <si>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</si>
  <si>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</si>
  <si>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</si>
  <si>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</si>
  <si>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</si>
  <si>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</si>
  <si>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</si>
  <si>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</si>
  <si>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</si>
  <si>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</si>
  <si>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</si>
  <si>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</si>
  <si>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</si>
  <si>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</si>
  <si>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</si>
  <si>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</si>
  <si>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</si>
  <si>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</si>
  <si>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</si>
  <si>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</si>
  <si>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</si>
  <si>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</si>
  <si>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</si>
  <si>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</si>
  <si>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</si>
  <si>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</si>
  <si>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</si>
  <si>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</si>
  <si>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</si>
  <si>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</si>
  <si>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</si>
  <si>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</si>
  <si>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</si>
  <si>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</si>
  <si>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</si>
  <si>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</si>
  <si>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</si>
  <si>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</si>
  <si>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</si>
  <si>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</si>
  <si>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</si>
  <si>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</si>
  <si>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</si>
  <si>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</si>
  <si>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</si>
  <si>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</si>
  <si>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</si>
  <si>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</si>
  <si>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</si>
  <si>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</si>
  <si>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</si>
  <si>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</si>
  <si>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</si>
  <si>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</si>
  <si>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</si>
  <si>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</si>
  <si>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</si>
  <si>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</si>
  <si>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</si>
  <si>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</si>
  <si>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</si>
  <si>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</si>
  <si>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</si>
  <si>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</si>
  <si>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</si>
  <si>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</si>
  <si>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</si>
  <si>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</si>
  <si>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</si>
  <si>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</si>
  <si>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</si>
  <si>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</si>
  <si>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</si>
  <si>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</si>
  <si>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</si>
  <si>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</si>
  <si>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</si>
  <si>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</si>
  <si>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</si>
  <si>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</si>
  <si>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</si>
  <si>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</si>
  <si>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</si>
  <si>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</si>
  <si>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</si>
  <si>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</si>
  <si>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</si>
  <si>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</si>
  <si>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</si>
  <si>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</si>
  <si>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</si>
  <si>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</si>
  <si>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</si>
  <si>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</si>
  <si>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</si>
  <si>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</si>
  <si>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</si>
  <si>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</si>
  <si>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</si>
  <si>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</si>
  <si>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</si>
  <si>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</si>
  <si>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</si>
  <si>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</si>
  <si>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</si>
  <si>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</si>
  <si>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</si>
  <si>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</si>
  <si>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</si>
  <si>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</si>
  <si>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</si>
  <si>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</si>
  <si>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</si>
  <si>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</si>
  <si>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</si>
  <si>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</si>
  <si>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</si>
  <si>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</si>
  <si>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</si>
  <si>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</si>
  <si>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</si>
  <si>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</si>
  <si>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</si>
  <si>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</si>
  <si>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</si>
  <si>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</si>
  <si>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</si>
  <si>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</si>
  <si>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</si>
  <si>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</si>
  <si>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</si>
  <si>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</si>
  <si>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</si>
  <si>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</si>
  <si>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</si>
  <si>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</si>
  <si>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</si>
  <si>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</si>
  <si>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</si>
  <si>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</si>
  <si>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</si>
  <si>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</si>
  <si>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</si>
  <si>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</si>
  <si>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</si>
  <si>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</si>
  <si>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</si>
  <si>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</si>
  <si>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</si>
  <si>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</si>
  <si>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</si>
  <si>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</si>
  <si>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</si>
  <si>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</si>
  <si>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</si>
  <si>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</si>
  <si>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</si>
  <si>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</si>
  <si>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</si>
  <si>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</si>
  <si>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</si>
  <si>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</si>
  <si>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</si>
  <si>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</si>
  <si>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</si>
  <si>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</si>
  <si>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</si>
  <si>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</si>
  <si>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</si>
  <si>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</si>
  <si>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</si>
  <si>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</si>
  <si>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</si>
  <si>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</si>
  <si>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</si>
  <si>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</si>
  <si>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</si>
  <si>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</si>
  <si>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</si>
  <si>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</si>
  <si>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</si>
  <si>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</si>
  <si>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</si>
  <si>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</si>
  <si>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</si>
  <si>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</si>
  <si>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</si>
  <si>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</si>
  <si>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</si>
  <si>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</si>
  <si>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</si>
  <si>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</si>
  <si>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</si>
  <si>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</si>
  <si>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</si>
  <si>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</si>
  <si>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</si>
  <si>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</si>
  <si>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</si>
  <si>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</si>
  <si>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</si>
  <si>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</si>
  <si>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</si>
  <si>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</si>
  <si>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</si>
  <si>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</si>
  <si>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</si>
  <si>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</si>
  <si>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</si>
  <si>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</si>
  <si>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</si>
  <si>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</si>
  <si>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</si>
  <si>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</si>
  <si>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</si>
  <si>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</si>
  <si>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</si>
  <si>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</si>
  <si>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</si>
  <si>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</si>
  <si>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</si>
  <si>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</si>
  <si>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</si>
  <si>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</si>
  <si>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</si>
  <si>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</si>
  <si>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</si>
  <si>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</si>
  <si>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</si>
  <si>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</si>
  <si>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</si>
  <si>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</si>
  <si>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</si>
  <si>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</si>
  <si>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</si>
  <si>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</si>
  <si>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</si>
  <si>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</si>
  <si>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</si>
  <si>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</si>
  <si>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</si>
  <si>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</si>
  <si>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</si>
  <si>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</si>
  <si>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</si>
  <si>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</si>
  <si>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</si>
  <si>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</si>
  <si>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</si>
  <si>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</si>
  <si>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</si>
  <si>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</si>
  <si>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</si>
  <si>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</si>
  <si>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</si>
  <si>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</si>
  <si>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</si>
  <si>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</si>
  <si>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</si>
  <si>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</si>
  <si>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</si>
  <si>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</si>
  <si>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</si>
  <si>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</si>
  <si>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</si>
  <si>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</si>
  <si>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</si>
  <si>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</si>
  <si>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</si>
  <si>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</si>
  <si>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</si>
  <si>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</si>
  <si>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</si>
  <si>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</si>
  <si>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</si>
  <si>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</si>
  <si>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</si>
  <si>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</si>
  <si>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</si>
  <si>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</si>
  <si>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</si>
  <si>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</si>
  <si>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</si>
  <si>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</si>
  <si>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</si>
  <si>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</si>
  <si>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</si>
  <si>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</si>
  <si>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</si>
  <si>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</si>
  <si>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</si>
  <si>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</si>
  <si>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</si>
  <si>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</si>
  <si>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</si>
  <si>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</si>
  <si>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</si>
  <si>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</si>
  <si>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</si>
  <si>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</si>
  <si>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</si>
  <si>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</si>
  <si>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</si>
  <si>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</si>
  <si>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</si>
  <si>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</si>
  <si>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</si>
  <si>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</si>
  <si>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</si>
  <si>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</si>
  <si>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</si>
  <si>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</si>
  <si>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</si>
  <si>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</si>
  <si>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</si>
  <si>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</si>
  <si>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</si>
  <si>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</si>
  <si>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</si>
  <si>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</si>
  <si>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</si>
  <si>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</si>
  <si>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</si>
  <si>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</si>
  <si>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</si>
  <si>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</si>
  <si>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</si>
  <si>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</si>
  <si>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</si>
  <si>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</si>
  <si>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</si>
  <si>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</si>
  <si>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</si>
  <si>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</si>
  <si>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</si>
  <si>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</si>
  <si>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</si>
  <si>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</si>
  <si>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</si>
  <si>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</si>
  <si>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</si>
  <si>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</si>
  <si>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</si>
  <si>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</si>
  <si>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</si>
  <si>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</si>
  <si>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</si>
  <si>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</si>
  <si>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</si>
  <si>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</si>
  <si>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</si>
  <si>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</si>
  <si>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</si>
  <si>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</si>
  <si>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</si>
  <si>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</si>
  <si>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</si>
  <si>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</si>
  <si>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</si>
  <si>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</si>
  <si>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</si>
  <si>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</si>
  <si>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</si>
  <si>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</si>
  <si>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</si>
  <si>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</si>
  <si>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</si>
  <si>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</si>
  <si>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</si>
  <si>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</si>
  <si>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</si>
  <si>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</si>
  <si>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</si>
  <si>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</si>
  <si>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</si>
  <si>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</si>
  <si>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</si>
  <si>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</si>
  <si>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</si>
  <si>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</si>
  <si>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</si>
  <si>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</si>
  <si>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</si>
  <si>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</si>
  <si>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</si>
  <si>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</si>
  <si>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</si>
  <si>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</si>
  <si>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</si>
  <si>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</si>
  <si>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</si>
  <si>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</si>
  <si>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</si>
  <si>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</si>
  <si>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</si>
  <si>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</si>
  <si>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</si>
  <si>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</si>
  <si>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</si>
  <si>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</si>
  <si>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</si>
  <si>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</si>
  <si>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</si>
  <si>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</si>
  <si>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</si>
  <si>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</si>
  <si>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</si>
  <si>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</si>
  <si>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</si>
  <si>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</si>
  <si>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</si>
  <si>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</si>
  <si>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</si>
  <si>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</si>
  <si>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</si>
  <si>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</si>
  <si>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</si>
  <si>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</si>
  <si>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</si>
  <si>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</si>
  <si>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</si>
  <si>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</si>
  <si>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</si>
  <si>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</si>
  <si>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</si>
  <si>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</si>
  <si>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</si>
  <si>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</si>
  <si>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</si>
  <si>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</si>
  <si>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</si>
  <si>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</si>
  <si>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</si>
  <si>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</si>
  <si>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</si>
  <si>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</si>
  <si>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</si>
  <si>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</si>
  <si>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</si>
  <si>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</si>
  <si>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</si>
  <si>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</si>
  <si>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</si>
  <si>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</si>
  <si>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</si>
  <si>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</si>
  <si>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</si>
  <si>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</si>
  <si>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</si>
  <si>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</si>
  <si>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</si>
  <si>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</si>
  <si>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</si>
  <si>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</si>
  <si>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</si>
  <si>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</si>
  <si>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</si>
  <si>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</si>
  <si>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</si>
  <si>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</si>
  <si>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</si>
  <si>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</si>
  <si>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</si>
  <si>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</si>
  <si>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</si>
  <si>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</si>
  <si>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</si>
  <si>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</si>
  <si>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</si>
  <si>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</si>
  <si>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</si>
  <si>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</si>
  <si>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</si>
  <si>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</si>
  <si>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</si>
  <si>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</si>
  <si>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</si>
  <si>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</si>
  <si>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</si>
  <si>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</si>
  <si>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</si>
  <si>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</si>
  <si>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</si>
  <si>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</si>
  <si>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</si>
  <si>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</si>
  <si>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</si>
  <si>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</si>
  <si>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</si>
  <si>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</si>
  <si>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</si>
  <si>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</si>
  <si>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</si>
  <si>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</si>
  <si>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</si>
  <si>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</si>
  <si>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</si>
  <si>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</si>
  <si>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</si>
  <si>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</si>
  <si>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</si>
  <si>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</si>
  <si>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</si>
  <si>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</si>
  <si>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</si>
  <si>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</si>
  <si>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</si>
  <si>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</si>
  <si>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</si>
  <si>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</si>
  <si>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</si>
  <si>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</si>
  <si>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</si>
  <si>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</si>
  <si>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</si>
  <si>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</si>
  <si>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</si>
  <si>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</si>
  <si>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</si>
  <si>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</si>
  <si>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</si>
  <si>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</si>
  <si>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</si>
  <si>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</si>
  <si>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</si>
  <si>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</si>
  <si>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</si>
  <si>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</si>
  <si>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</si>
  <si>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</si>
  <si>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</si>
  <si>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</si>
  <si>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</si>
  <si>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</si>
  <si>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</si>
  <si>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</si>
  <si>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</si>
  <si>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</si>
  <si>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</si>
  <si>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</si>
  <si>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</si>
  <si>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</si>
  <si>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</si>
  <si>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</si>
  <si>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</si>
  <si>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</si>
  <si>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</si>
  <si>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</si>
  <si>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</si>
  <si>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</si>
  <si>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</si>
  <si>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</si>
  <si>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</si>
  <si>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</si>
  <si>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</si>
  <si>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</si>
  <si>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</si>
  <si>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</si>
  <si>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</si>
  <si>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</si>
  <si>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</si>
  <si>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</si>
  <si>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</si>
  <si>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</si>
  <si>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</si>
  <si>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</si>
  <si>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</si>
  <si>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</si>
  <si>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</si>
  <si>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</si>
  <si>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</si>
  <si>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</si>
  <si>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</si>
  <si>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</si>
  <si>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</si>
  <si>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</si>
  <si>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</si>
  <si>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</si>
  <si>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</si>
  <si>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</si>
  <si>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</si>
  <si>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</si>
  <si>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</si>
  <si>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</si>
  <si>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</si>
  <si>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</si>
  <si>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</si>
  <si>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</si>
  <si>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</si>
  <si>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</si>
  <si>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</si>
  <si>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</si>
  <si>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</si>
  <si>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</si>
  <si>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</si>
  <si>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</si>
  <si>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</si>
  <si>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</si>
  <si>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</si>
  <si>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</si>
  <si>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</si>
  <si>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</si>
  <si>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</si>
  <si>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</si>
  <si>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</si>
  <si>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</si>
  <si>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</si>
  <si>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</si>
  <si>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</si>
  <si>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</si>
  <si>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</si>
  <si>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</si>
  <si>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</si>
  <si>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</si>
  <si>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</si>
  <si>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</si>
  <si>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</si>
  <si>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</si>
  <si>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</si>
  <si>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</si>
  <si>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</si>
  <si>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</si>
  <si>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</si>
  <si>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</si>
  <si>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</si>
  <si>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</si>
  <si>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</si>
  <si>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</si>
  <si>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</si>
  <si>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</si>
  <si>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</si>
  <si>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</si>
  <si>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</si>
  <si>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</si>
  <si>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</si>
  <si>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</si>
  <si>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</si>
  <si>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</si>
  <si>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</si>
  <si>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</si>
  <si>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</si>
  <si>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</si>
  <si>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</si>
  <si>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</si>
  <si>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</si>
  <si>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</si>
  <si>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</si>
  <si>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</si>
  <si>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</si>
  <si>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</si>
  <si>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</si>
  <si>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</si>
  <si>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</si>
  <si>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</si>
  <si>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</si>
  <si>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</si>
  <si>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</si>
  <si>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</si>
  <si>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</si>
  <si>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</si>
  <si>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</si>
  <si>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</si>
  <si>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</si>
  <si>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</si>
  <si>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</si>
  <si>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</si>
  <si>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</si>
  <si>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</si>
  <si>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</si>
  <si>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</si>
  <si>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</si>
  <si>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</si>
  <si>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</si>
  <si>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</si>
  <si>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</si>
  <si>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</si>
  <si>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</si>
  <si>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</si>
  <si>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</si>
  <si>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</si>
  <si>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</si>
  <si>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</si>
  <si>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</si>
  <si>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</si>
  <si>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</si>
  <si>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</si>
  <si>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</si>
  <si>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</si>
  <si>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</si>
  <si>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</si>
  <si>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</si>
  <si>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</si>
  <si>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</si>
  <si>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</si>
  <si>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</si>
  <si>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</si>
  <si>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</si>
  <si>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</si>
  <si>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</si>
  <si>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</si>
  <si>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</si>
  <si>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</si>
  <si>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</si>
  <si>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</si>
  <si>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</si>
  <si>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</si>
  <si>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</si>
  <si>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</si>
  <si>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</si>
  <si>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</si>
  <si>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</si>
  <si>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</si>
  <si>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</si>
  <si>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</si>
  <si>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</si>
  <si>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</si>
  <si>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</si>
  <si>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</si>
  <si>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</si>
  <si>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</si>
  <si>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</si>
  <si>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</si>
  <si>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</si>
  <si>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</si>
  <si>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</si>
  <si>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</si>
  <si>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</si>
  <si>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</si>
  <si>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</si>
  <si>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</si>
  <si>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</si>
  <si>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</si>
  <si>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</si>
  <si>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</si>
  <si>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</si>
  <si>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</si>
  <si>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</si>
  <si>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</si>
  <si>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</si>
  <si>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</si>
  <si>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</si>
  <si>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</si>
  <si>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</si>
  <si>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</si>
  <si>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</si>
  <si>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</si>
  <si>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</si>
  <si>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</si>
  <si>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</si>
  <si>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</si>
  <si>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</si>
  <si>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</si>
  <si>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</si>
  <si>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</si>
  <si>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</si>
  <si>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</si>
  <si>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</si>
  <si>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</si>
  <si>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</si>
  <si>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</si>
  <si>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</si>
  <si>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</si>
  <si>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</si>
  <si>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</si>
  <si>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</si>
  <si>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</si>
  <si>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</si>
  <si>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</si>
  <si>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</si>
  <si>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</si>
  <si>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</si>
  <si>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</si>
  <si>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</si>
  <si>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</si>
  <si>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</si>
  <si>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</si>
  <si>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</si>
  <si>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</si>
  <si>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</si>
  <si>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</si>
  <si>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</si>
  <si>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</si>
  <si>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</si>
  <si>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</si>
  <si>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</si>
  <si>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</si>
  <si>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</si>
  <si>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</si>
  <si>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</si>
  <si>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</si>
  <si>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</si>
  <si>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</si>
  <si>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</si>
  <si>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</si>
  <si>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</si>
  <si>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</si>
  <si>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</si>
  <si>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</si>
  <si>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</si>
  <si>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</si>
  <si>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</si>
  <si>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</si>
  <si>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</si>
  <si>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</si>
  <si>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</si>
  <si>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</si>
  <si>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</si>
  <si>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</si>
  <si>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</si>
  <si>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</si>
  <si>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</si>
  <si>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</si>
  <si>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</si>
  <si>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</si>
  <si>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</si>
  <si>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</si>
  <si>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</si>
  <si>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</si>
  <si>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</si>
  <si>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</si>
  <si>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</si>
  <si>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</si>
  <si>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</si>
  <si>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</si>
  <si>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</si>
  <si>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</si>
  <si>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</si>
  <si>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</si>
  <si>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</si>
  <si>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</si>
  <si>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</si>
  <si>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</si>
  <si>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</si>
  <si>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</si>
  <si>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</si>
  <si>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</si>
  <si>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</si>
  <si>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</si>
  <si>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</si>
  <si>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</si>
  <si>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</si>
  <si>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</si>
  <si>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</si>
  <si>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</si>
  <si>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</si>
  <si>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</si>
  <si>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</si>
  <si>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</si>
  <si>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</si>
  <si>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</si>
  <si>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</si>
  <si>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</si>
  <si>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</si>
  <si>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</si>
  <si>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</si>
  <si>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</si>
  <si>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</si>
  <si>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</si>
  <si>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</si>
  <si>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</si>
  <si>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</si>
  <si>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</si>
  <si>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</si>
  <si>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</si>
  <si>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</si>
  <si>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</si>
  <si>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</si>
  <si>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</si>
  <si>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</si>
  <si>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</si>
  <si>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</si>
  <si>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</si>
  <si>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</si>
  <si>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</si>
  <si>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</si>
  <si>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</si>
  <si>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</si>
  <si>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</si>
  <si>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</si>
  <si>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</si>
  <si>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</si>
  <si>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</si>
  <si>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</si>
  <si>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</si>
  <si>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</si>
  <si>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</si>
  <si>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</si>
  <si>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</si>
  <si>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</si>
  <si>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</si>
  <si>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</si>
  <si>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</si>
  <si>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</si>
  <si>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</si>
  <si>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</si>
  <si>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</si>
  <si>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</si>
  <si>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</si>
  <si>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</si>
  <si>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</si>
  <si>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</si>
  <si>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</si>
  <si>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</si>
  <si>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</si>
  <si>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</si>
  <si>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</si>
  <si>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</si>
  <si>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</si>
  <si>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</si>
  <si>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</si>
  <si>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</si>
  <si>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</si>
  <si>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</si>
  <si>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</si>
  <si>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</si>
  <si>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</si>
  <si>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</si>
  <si>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</si>
  <si>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</si>
  <si>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</si>
  <si>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</si>
  <si>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</si>
  <si>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</si>
  <si>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</si>
  <si>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</si>
  <si>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</si>
  <si>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</si>
  <si>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</si>
  <si>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</si>
  <si>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</si>
  <si>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</si>
  <si>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</si>
  <si>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</si>
  <si>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</si>
  <si>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</si>
  <si>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</si>
  <si>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</si>
  <si>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</si>
  <si>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</si>
  <si>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</si>
  <si>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</si>
  <si>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</si>
  <si>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</si>
  <si>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</si>
  <si>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</si>
  <si>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</si>
  <si>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</si>
  <si>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</si>
  <si>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</si>
  <si>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</si>
  <si>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</si>
  <si>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</si>
  <si>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</si>
  <si>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</si>
  <si>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</si>
  <si>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</si>
  <si>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</si>
  <si>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</si>
  <si>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</si>
  <si>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</si>
  <si>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</si>
  <si>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</si>
  <si>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</si>
  <si>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</si>
  <si>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</si>
  <si>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</si>
  <si>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</si>
  <si>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</si>
  <si>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</si>
  <si>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</si>
  <si>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</si>
  <si>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</si>
  <si>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</si>
  <si>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</si>
  <si>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</si>
  <si>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</si>
  <si>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</si>
  <si>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</si>
  <si>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</si>
  <si>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</si>
  <si>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</si>
  <si>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</si>
  <si>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</si>
  <si>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</si>
  <si>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</si>
  <si>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</si>
  <si>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</si>
  <si>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</si>
  <si>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</si>
  <si>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</si>
  <si>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</si>
  <si>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</si>
  <si>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</si>
  <si>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</si>
  <si>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</si>
  <si>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</si>
  <si>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</si>
  <si>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</si>
  <si>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</si>
  <si>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</si>
  <si>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</si>
  <si>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</si>
  <si>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</si>
  <si>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</si>
  <si>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</si>
  <si>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</si>
  <si>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</si>
  <si>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</si>
  <si>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</si>
  <si>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</si>
  <si>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</si>
  <si>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</si>
  <si>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</si>
  <si>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</si>
  <si>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</si>
  <si>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</si>
  <si>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</si>
  <si>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</si>
  <si>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</si>
  <si>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</si>
  <si>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</si>
  <si>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</si>
  <si>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</si>
  <si>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</si>
  <si>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</si>
  <si>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</si>
  <si>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</si>
  <si>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</si>
  <si>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</si>
  <si>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</si>
  <si>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</si>
  <si>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</si>
  <si>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</si>
  <si>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</si>
  <si>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</si>
  <si>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</si>
  <si>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</si>
  <si>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</si>
  <si>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</si>
  <si>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</si>
  <si>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</si>
  <si>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</si>
  <si>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</si>
  <si>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</si>
  <si>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</si>
  <si>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</si>
  <si>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</si>
  <si>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</si>
  <si>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</si>
  <si>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</si>
  <si>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</si>
  <si>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</si>
  <si>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</si>
  <si>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</si>
  <si>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</si>
  <si>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</si>
  <si>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</si>
  <si>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</si>
  <si>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</si>
  <si>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</si>
  <si>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</si>
  <si>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</si>
  <si>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</si>
  <si>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</si>
  <si>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</si>
  <si>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</si>
  <si>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</si>
  <si>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</si>
  <si>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</si>
  <si>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</si>
  <si>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</si>
  <si>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</si>
  <si>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</si>
  <si>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</si>
  <si>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</si>
  <si>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</si>
  <si>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</si>
  <si>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</si>
  <si>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</si>
  <si>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</si>
  <si>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</si>
  <si>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</si>
  <si>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</si>
  <si>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</si>
  <si>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</si>
  <si>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</si>
  <si>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</si>
  <si>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</si>
  <si>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</si>
  <si>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</si>
  <si>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</si>
  <si>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</si>
  <si>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</si>
  <si>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</si>
  <si>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</si>
  <si>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</si>
  <si>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</si>
  <si>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</si>
  <si>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</si>
  <si>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</si>
  <si>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</si>
  <si>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</si>
  <si>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</si>
  <si>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</si>
  <si>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</si>
  <si>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</si>
  <si>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</si>
  <si>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</si>
  <si>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</si>
  <si>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</si>
  <si>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</si>
  <si>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</si>
  <si>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</si>
  <si>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</si>
  <si>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</si>
  <si>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</si>
  <si>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</si>
  <si>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</si>
  <si>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</si>
  <si>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</si>
  <si>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</si>
  <si>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</si>
  <si>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</si>
  <si>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</si>
  <si>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</si>
  <si>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</si>
  <si>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</si>
  <si>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</si>
  <si>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</si>
  <si>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</si>
  <si>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</si>
  <si>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</si>
  <si>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</si>
  <si>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</si>
  <si>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</si>
  <si>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</si>
  <si>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</si>
  <si>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</si>
  <si>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</si>
  <si>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</si>
  <si>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</si>
  <si>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</si>
  <si>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</si>
  <si>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</si>
  <si>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</si>
  <si>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</si>
  <si>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</si>
  <si>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</si>
  <si>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</si>
  <si>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</si>
  <si>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</si>
  <si>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</si>
  <si>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</si>
  <si>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</si>
  <si>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</si>
  <si>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</si>
  <si>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</si>
  <si>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</si>
  <si>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</si>
  <si>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</si>
  <si>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</si>
  <si>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</si>
  <si>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</si>
  <si>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</si>
  <si>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</si>
  <si>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</si>
  <si>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</si>
  <si>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</si>
  <si>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</si>
  <si>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</si>
  <si>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</si>
  <si>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</si>
  <si>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</si>
  <si>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</si>
  <si>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</si>
  <si>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</si>
  <si>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</si>
  <si>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</si>
  <si>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</si>
  <si>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</si>
  <si>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</si>
  <si>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</si>
  <si>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</si>
  <si>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</si>
  <si>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</si>
  <si>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</si>
  <si>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</si>
  <si>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</si>
  <si>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</si>
  <si>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</si>
  <si>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</si>
  <si>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</si>
  <si>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</si>
  <si>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</si>
  <si>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</si>
  <si>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</si>
  <si>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</si>
  <si>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</si>
  <si>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</si>
  <si>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</si>
  <si>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</si>
  <si>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</si>
  <si>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</si>
  <si>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</si>
  <si>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</si>
  <si>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</si>
  <si>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</si>
  <si>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</si>
  <si>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</si>
  <si>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</si>
  <si>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</si>
  <si>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</si>
  <si>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</si>
  <si>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</si>
  <si>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</si>
  <si>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</si>
  <si>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</si>
  <si>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</si>
  <si>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</si>
  <si>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</si>
  <si>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</si>
  <si>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</si>
  <si>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</si>
  <si>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</si>
  <si>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</si>
  <si>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</si>
  <si>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</si>
  <si>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</si>
  <si>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</si>
  <si>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</si>
  <si>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</si>
  <si>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</si>
  <si>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</si>
  <si>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</si>
  <si>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</si>
  <si>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</si>
  <si>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</si>
  <si>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</si>
  <si>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</si>
  <si>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</si>
  <si>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</si>
  <si>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</si>
  <si>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</si>
  <si>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</si>
  <si>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</si>
  <si>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</si>
  <si>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</si>
  <si>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</si>
  <si>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</si>
  <si>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</si>
  <si>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</si>
  <si>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</si>
  <si>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</si>
  <si>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</si>
  <si>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</si>
  <si>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</si>
  <si>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</si>
  <si>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</si>
  <si>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</si>
  <si>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</si>
  <si>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</si>
  <si>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</si>
  <si>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</si>
  <si>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</si>
  <si>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</si>
  <si>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</si>
  <si>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</si>
  <si>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</si>
  <si>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</si>
  <si>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</si>
  <si>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</si>
  <si>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</si>
  <si>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</si>
  <si>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</si>
  <si>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</si>
  <si>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</si>
  <si>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</si>
  <si>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</si>
  <si>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</si>
  <si>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</si>
  <si>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</si>
  <si>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</si>
  <si>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</si>
  <si>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</si>
  <si>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</si>
  <si>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</si>
  <si>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</si>
  <si>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</si>
  <si>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</si>
  <si>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</si>
  <si>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</si>
  <si>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</si>
  <si>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</si>
  <si>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</si>
  <si>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</si>
  <si>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</si>
  <si>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</si>
  <si>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</si>
  <si>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</si>
  <si>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</si>
  <si>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</si>
  <si>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</si>
  <si>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</si>
  <si>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</si>
  <si>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</si>
  <si>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</si>
  <si>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</si>
  <si>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</si>
  <si>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</si>
  <si>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</si>
  <si>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</si>
  <si>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</si>
  <si>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</si>
  <si>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</si>
  <si>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</si>
  <si>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</si>
  <si>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</si>
  <si>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</si>
  <si>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</si>
  <si>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</si>
  <si>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</si>
  <si>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</si>
  <si>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</si>
  <si>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</si>
  <si>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</si>
  <si>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</si>
  <si>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</si>
  <si>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</si>
  <si>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</si>
  <si>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</si>
  <si>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</si>
  <si>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</si>
  <si>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</si>
  <si>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</si>
  <si>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</si>
  <si>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</si>
  <si>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</si>
  <si>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</si>
  <si>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</si>
  <si>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</si>
  <si>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</si>
  <si>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</si>
  <si>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</si>
  <si>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</si>
  <si>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</si>
  <si>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</si>
  <si>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</si>
  <si>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</si>
  <si>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</si>
  <si>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</si>
  <si>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</si>
  <si>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</si>
  <si>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</si>
  <si>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</si>
  <si>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</si>
  <si>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</si>
  <si>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</si>
  <si>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</si>
  <si>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</si>
  <si>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</si>
  <si>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</si>
  <si>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</si>
  <si>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</si>
  <si>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</si>
  <si>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</si>
  <si>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</si>
  <si>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</si>
  <si>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</si>
  <si>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</si>
  <si>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</si>
  <si>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</si>
  <si>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</si>
  <si>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</si>
  <si>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</si>
  <si>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</si>
  <si>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</si>
  <si>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</si>
  <si>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</si>
  <si>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</si>
  <si>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</si>
  <si>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</si>
  <si>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</si>
  <si>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</si>
  <si>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</si>
  <si>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</si>
  <si>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</si>
  <si>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</si>
  <si>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</si>
  <si>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</si>
  <si>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</si>
  <si>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</si>
  <si>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</si>
  <si>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</si>
  <si>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</si>
  <si>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</si>
  <si>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</si>
  <si>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</si>
  <si>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</si>
  <si>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</si>
  <si>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</si>
  <si>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</si>
  <si>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</si>
  <si>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</si>
  <si>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</si>
  <si>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</si>
  <si>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</si>
  <si>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</si>
  <si>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</si>
  <si>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</si>
  <si>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</si>
  <si>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</si>
  <si>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</si>
  <si>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</si>
  <si>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</si>
  <si>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</si>
  <si>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</si>
  <si>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</si>
  <si>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</si>
  <si>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</si>
  <si>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</si>
  <si>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</si>
  <si>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</si>
  <si>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</si>
  <si>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</si>
  <si>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</si>
  <si>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</si>
  <si>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</si>
  <si>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</si>
  <si>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</si>
  <si>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</si>
  <si>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</si>
  <si>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</si>
  <si>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</si>
  <si>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</si>
  <si>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</si>
  <si>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</si>
  <si>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</si>
  <si>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</si>
  <si>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</si>
  <si>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</si>
  <si>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</si>
  <si>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</si>
  <si>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</si>
  <si>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</si>
  <si>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</si>
  <si>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</si>
  <si>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</si>
  <si>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</si>
  <si>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</si>
  <si>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</si>
  <si>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</si>
  <si>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</si>
  <si>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</si>
  <si>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</si>
  <si>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</si>
  <si>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</si>
  <si>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</si>
  <si>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</si>
  <si>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</si>
  <si>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</si>
  <si>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</si>
  <si>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</si>
  <si>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</si>
  <si>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</si>
  <si>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</si>
  <si>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</si>
  <si>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</si>
  <si>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</si>
  <si>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</si>
  <si>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</si>
  <si>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</si>
  <si>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</si>
  <si>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</si>
  <si>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</si>
  <si>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</si>
  <si>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</si>
  <si>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</si>
  <si>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</si>
  <si>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</si>
  <si>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</si>
  <si>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</si>
  <si>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</si>
  <si>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</si>
  <si>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</si>
  <si>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</si>
  <si>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</si>
  <si>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</si>
  <si>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</si>
  <si>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</si>
  <si>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</si>
  <si>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</si>
  <si>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</si>
  <si>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</si>
  <si>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</si>
  <si>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</si>
  <si>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</si>
  <si>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</si>
  <si>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</si>
  <si>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</si>
  <si>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</si>
  <si>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</si>
  <si>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</si>
  <si>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</si>
  <si>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</si>
  <si>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</si>
  <si>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</si>
  <si>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</si>
  <si>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</si>
  <si>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</si>
  <si>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</si>
  <si>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</si>
  <si>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</si>
  <si>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</si>
  <si>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</si>
  <si>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</si>
  <si>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</si>
  <si>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</si>
  <si>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</si>
  <si>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</si>
  <si>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</si>
  <si>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</si>
  <si>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</si>
  <si>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</si>
  <si>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</si>
  <si>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</si>
  <si>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</si>
  <si>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</si>
  <si>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</si>
  <si>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</si>
  <si>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</si>
  <si>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</si>
  <si>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</si>
  <si>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</si>
  <si>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</si>
  <si>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</si>
  <si>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</si>
  <si>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</si>
  <si>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</si>
  <si>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</si>
  <si>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</si>
  <si>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</si>
  <si>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</si>
  <si>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</si>
  <si>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</si>
  <si>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</si>
  <si>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</si>
  <si>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</si>
  <si>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</si>
  <si>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</si>
  <si>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</si>
  <si>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</si>
  <si>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</si>
  <si>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</si>
  <si>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</si>
  <si>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</si>
  <si>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</si>
  <si>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</si>
  <si>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</si>
  <si>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</si>
  <si>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</si>
  <si>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</si>
  <si>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</si>
  <si>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</si>
  <si>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</si>
  <si>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</si>
  <si>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</si>
  <si>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</si>
  <si>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</si>
  <si>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</si>
  <si>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</si>
  <si>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</si>
  <si>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</si>
  <si>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</si>
  <si>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</si>
  <si>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</si>
  <si>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</si>
  <si>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</si>
  <si>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</si>
  <si>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</si>
  <si>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</si>
  <si>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</si>
  <si>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</si>
  <si>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</si>
  <si>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</si>
  <si>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</si>
  <si>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</si>
  <si>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</si>
  <si>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</si>
  <si>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</si>
  <si>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</si>
  <si>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</si>
  <si>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</si>
  <si>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</si>
  <si>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</si>
  <si>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</si>
  <si>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</si>
  <si>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</si>
  <si>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</si>
  <si>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</si>
  <si>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</si>
  <si>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</si>
  <si>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</si>
  <si>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</si>
  <si>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</si>
  <si>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</si>
  <si>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</si>
  <si>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</si>
  <si>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</si>
  <si>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</si>
  <si>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</si>
  <si>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</si>
  <si>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</si>
  <si>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</si>
  <si>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</si>
  <si>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</si>
  <si>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</si>
  <si>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</si>
  <si>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</si>
  <si>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</si>
  <si>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</si>
  <si>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</si>
  <si>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</si>
  <si>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</si>
  <si>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</si>
  <si>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</si>
  <si>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</si>
  <si>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</si>
  <si>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</si>
  <si>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</si>
  <si>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</si>
  <si>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</si>
  <si>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</si>
  <si>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</si>
  <si>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</si>
  <si>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</si>
  <si>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</si>
  <si>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</si>
  <si>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</si>
  <si>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</si>
  <si>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</si>
  <si>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</si>
  <si>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</si>
  <si>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</si>
  <si>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</si>
  <si>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</si>
  <si>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</si>
  <si>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</si>
  <si>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</si>
  <si>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</si>
  <si>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</si>
  <si>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</si>
  <si>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</si>
  <si>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</si>
  <si>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</si>
  <si>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</si>
  <si>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</si>
  <si>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</si>
  <si>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</si>
  <si>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</si>
  <si>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</si>
  <si>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</si>
  <si>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</si>
  <si>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</si>
  <si>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</si>
  <si>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</si>
  <si>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</si>
  <si>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</si>
  <si>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</si>
  <si>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</si>
  <si>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</si>
  <si>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</si>
  <si>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</si>
  <si>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</si>
  <si>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</si>
  <si>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</si>
  <si>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</si>
  <si>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</si>
  <si>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</si>
  <si>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</si>
  <si>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</si>
  <si>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</si>
  <si>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</si>
  <si>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</si>
  <si>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</si>
  <si>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</si>
  <si>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</si>
  <si>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</si>
  <si>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</si>
  <si>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</si>
  <si>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</si>
  <si>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</si>
  <si>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</si>
  <si>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</si>
  <si>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</si>
  <si>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</si>
  <si>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</si>
  <si>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</si>
  <si>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</si>
  <si>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</si>
  <si>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</si>
  <si>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</si>
  <si>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</si>
  <si>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</si>
  <si>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</si>
  <si>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</si>
  <si>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</si>
  <si>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</si>
  <si>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</si>
  <si>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</si>
  <si>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</si>
  <si>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</si>
  <si>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</si>
  <si>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</si>
  <si>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</si>
  <si>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</si>
  <si>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</si>
  <si>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</si>
  <si>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</si>
  <si>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</si>
  <si>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</si>
  <si>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</si>
  <si>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</si>
  <si>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</si>
  <si>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</si>
  <si>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</si>
  <si>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</si>
  <si>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</si>
  <si>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</si>
  <si>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</si>
  <si>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</si>
  <si>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</si>
  <si>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</si>
  <si>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</si>
  <si>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</si>
  <si>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</si>
  <si>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</si>
  <si>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</si>
  <si>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</si>
  <si>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</si>
  <si>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</si>
  <si>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</si>
  <si>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</si>
  <si>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</si>
  <si>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</si>
  <si>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</si>
  <si>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</si>
  <si>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</si>
  <si>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</si>
  <si>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</si>
  <si>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</si>
  <si>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</si>
  <si>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</si>
  <si>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</si>
  <si>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</si>
  <si>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</si>
  <si>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</si>
  <si>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</si>
  <si>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</si>
  <si>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</si>
  <si>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</si>
  <si>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</si>
  <si>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</si>
  <si>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</si>
  <si>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</si>
  <si>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</si>
  <si>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</si>
  <si>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</si>
  <si>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</si>
  <si>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</si>
  <si>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</si>
  <si>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</si>
  <si>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</si>
  <si>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</si>
  <si>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</si>
  <si>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</si>
  <si>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</si>
  <si>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</si>
  <si>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</si>
  <si>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</si>
  <si>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</si>
  <si>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</si>
  <si>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</si>
  <si>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</si>
  <si>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</si>
  <si>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</si>
  <si>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</si>
  <si>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</si>
  <si>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</si>
  <si>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</si>
  <si>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</si>
  <si>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</si>
  <si>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</si>
  <si>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</si>
  <si>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</si>
  <si>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</si>
  <si>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</si>
  <si>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</si>
  <si>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</si>
  <si>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</si>
  <si>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</si>
  <si>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</si>
  <si>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</si>
  <si>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</si>
  <si>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</si>
  <si>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</si>
  <si>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</si>
  <si>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</si>
  <si>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</si>
  <si>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</si>
  <si>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</si>
  <si>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</si>
  <si>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</si>
  <si>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</si>
  <si>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</si>
  <si>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</si>
  <si>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</si>
  <si>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</si>
  <si>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</si>
  <si>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</si>
  <si>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</si>
  <si>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</si>
  <si>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</si>
  <si>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</si>
  <si>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</si>
  <si>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</si>
  <si>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</si>
  <si>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</si>
  <si>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</si>
  <si>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</si>
  <si>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</si>
  <si>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</si>
  <si>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</si>
  <si>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</si>
  <si>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</si>
  <si>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</si>
  <si>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</si>
  <si>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</si>
  <si>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</si>
  <si>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</si>
  <si>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</si>
  <si>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</si>
  <si>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</si>
  <si>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</si>
  <si>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</si>
  <si>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</si>
  <si>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</si>
  <si>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</si>
  <si>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</si>
  <si>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</si>
  <si>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</si>
  <si>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</si>
  <si>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</si>
  <si>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</si>
  <si>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</si>
  <si>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</si>
  <si>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</si>
  <si>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</si>
  <si>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</si>
  <si>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</si>
  <si>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</si>
  <si>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</si>
  <si>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</si>
  <si>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</si>
  <si>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</si>
  <si>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</si>
  <si>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</si>
  <si>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</si>
  <si>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</si>
  <si>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</si>
  <si>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</si>
  <si>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</si>
  <si>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</si>
  <si>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</si>
  <si>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</si>
  <si>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</si>
  <si>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</si>
  <si>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</si>
  <si>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</si>
  <si>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</si>
  <si>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</si>
  <si>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</si>
  <si>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</si>
  <si>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</si>
  <si>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</si>
  <si>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</si>
  <si>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</si>
  <si>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</si>
  <si>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</si>
  <si>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</si>
  <si>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</si>
  <si>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</si>
  <si>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</si>
  <si>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</si>
  <si>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</si>
  <si>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</si>
  <si>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</si>
  <si>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</si>
  <si>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</si>
  <si>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</si>
  <si>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</si>
  <si>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</si>
  <si>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</si>
  <si>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</si>
  <si>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</si>
  <si>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</si>
  <si>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</si>
  <si>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</si>
  <si>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</si>
  <si>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</si>
  <si>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</si>
  <si>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</si>
  <si>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</si>
  <si>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</si>
  <si>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</si>
  <si>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</si>
  <si>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</si>
  <si>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</si>
  <si>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</si>
  <si>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</si>
  <si>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</si>
  <si>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</si>
  <si>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</si>
  <si>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</si>
  <si>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</si>
  <si>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</si>
  <si>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</si>
  <si>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</si>
  <si>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</si>
  <si>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</si>
  <si>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</si>
  <si>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</si>
  <si>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</si>
  <si>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</si>
  <si>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</si>
  <si>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</si>
  <si>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</si>
  <si>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</si>
  <si>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</si>
  <si>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</si>
  <si>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</si>
  <si>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</si>
  <si>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</si>
  <si>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</si>
  <si>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</si>
  <si>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</si>
  <si>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</si>
  <si>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</si>
  <si>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</si>
  <si>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</si>
  <si>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</si>
  <si>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</si>
  <si>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</si>
  <si>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</si>
  <si>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</si>
  <si>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</si>
  <si>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</si>
  <si>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</si>
  <si>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</si>
  <si>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</si>
  <si>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</si>
  <si>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</si>
  <si>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</si>
  <si>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</si>
  <si>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</si>
  <si>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</si>
  <si>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</si>
  <si>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</si>
  <si>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</si>
  <si>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</si>
  <si>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</si>
  <si>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</si>
  <si>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</si>
  <si>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</si>
  <si>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</si>
  <si>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</si>
  <si>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</si>
  <si>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</si>
  <si>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</si>
  <si>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</si>
  <si>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</si>
  <si>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</si>
  <si>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</si>
  <si>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</si>
  <si>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</si>
  <si>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</si>
  <si>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</si>
  <si>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</si>
  <si>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</si>
  <si>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</si>
  <si>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</si>
  <si>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</si>
  <si>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</si>
  <si>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</si>
  <si>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</si>
  <si>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</si>
  <si>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</si>
  <si>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</si>
  <si>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</si>
  <si>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</si>
  <si>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</si>
  <si>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</si>
  <si>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</si>
  <si>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</si>
  <si>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</si>
  <si>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</si>
  <si>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</si>
  <si>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</si>
  <si>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</si>
  <si>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</si>
  <si>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</si>
  <si>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</si>
  <si>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</si>
  <si>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</si>
  <si>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</si>
  <si>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</si>
  <si>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</si>
  <si>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</si>
  <si>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</si>
  <si>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</si>
  <si>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</si>
  <si>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</si>
  <si>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</si>
  <si>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</si>
  <si>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</si>
  <si>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</si>
  <si>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</si>
  <si>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</si>
  <si>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</si>
  <si>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</si>
  <si>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</si>
  <si>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</si>
  <si>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</si>
  <si>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</si>
  <si>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</si>
  <si>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</si>
  <si>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</si>
  <si>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</si>
  <si>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</si>
  <si>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</si>
  <si>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</si>
  <si>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</si>
  <si>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</si>
  <si>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</si>
  <si>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</si>
  <si>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</si>
  <si>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</si>
  <si>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</si>
  <si>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</si>
  <si>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</si>
  <si>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</si>
  <si>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</si>
  <si>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</si>
  <si>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</si>
  <si>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</si>
  <si>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</si>
  <si>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</si>
  <si>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</si>
  <si>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</si>
  <si>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</si>
  <si>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</si>
  <si>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</si>
  <si>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</si>
  <si>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</si>
  <si>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</si>
  <si>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</si>
  <si>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</si>
  <si>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</si>
  <si>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</si>
  <si>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</si>
  <si>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</si>
  <si>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</si>
  <si>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</si>
  <si>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</si>
  <si>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</si>
  <si>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</si>
  <si>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</si>
  <si>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</si>
  <si>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</si>
  <si>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</si>
  <si>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</si>
  <si>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</si>
  <si>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</si>
  <si>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</si>
  <si>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</si>
  <si>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</si>
  <si>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</si>
  <si>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</si>
  <si>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</si>
  <si>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</si>
  <si>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</si>
  <si>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</si>
  <si>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</si>
  <si>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</si>
  <si>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</si>
  <si>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</si>
  <si>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</si>
  <si>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</si>
  <si>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</si>
  <si>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</si>
  <si>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</si>
  <si>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</si>
  <si>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</si>
  <si>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</si>
  <si>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</si>
  <si>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</si>
  <si>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</si>
  <si>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</si>
  <si>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</si>
  <si>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</si>
  <si>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</si>
  <si>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</si>
  <si>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</si>
  <si>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</si>
  <si>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</si>
  <si>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</si>
  <si>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</si>
  <si>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</si>
  <si>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</si>
  <si>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</si>
  <si>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</si>
  <si>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</si>
  <si>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</si>
  <si>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</si>
  <si>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</si>
  <si>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</si>
  <si>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</si>
  <si>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</si>
  <si>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</si>
  <si>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</si>
  <si>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</si>
  <si>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</si>
  <si>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</si>
  <si>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</si>
  <si>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</si>
  <si>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</si>
  <si>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</si>
  <si>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</si>
  <si>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</si>
  <si>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</si>
  <si>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</si>
  <si>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</si>
  <si>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</si>
  <si>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</si>
  <si>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</si>
  <si>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</si>
  <si>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</si>
  <si>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</si>
  <si>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</si>
  <si>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</si>
  <si>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</si>
  <si>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</si>
  <si>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</si>
  <si>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</si>
  <si>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</si>
  <si>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</si>
  <si>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</si>
  <si>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</si>
  <si>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</si>
  <si>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</si>
  <si>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</si>
  <si>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</si>
  <si>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</si>
  <si>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</si>
  <si>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</si>
  <si>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</si>
  <si>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</si>
  <si>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</si>
  <si>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</si>
  <si>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</si>
  <si>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</si>
  <si>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</si>
  <si>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</si>
  <si>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</si>
  <si>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</si>
  <si>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</si>
  <si>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</si>
  <si>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</si>
  <si>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</si>
  <si>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</si>
  <si>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</si>
  <si>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</si>
  <si>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</si>
  <si>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</si>
  <si>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</si>
  <si>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</si>
  <si>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</si>
  <si>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</si>
  <si>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</si>
  <si>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</si>
  <si>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</si>
  <si>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</si>
  <si>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</si>
  <si>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</si>
  <si>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</si>
  <si>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</si>
  <si>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</si>
  <si>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</si>
  <si>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</si>
  <si>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</si>
  <si>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</si>
  <si>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</si>
  <si>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</si>
  <si>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</si>
  <si>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</si>
  <si>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</si>
  <si>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</si>
  <si>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</si>
  <si>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</si>
  <si>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</si>
  <si>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</si>
  <si>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</si>
  <si>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</si>
  <si>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</si>
  <si>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</si>
  <si>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</si>
  <si>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</si>
  <si>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</si>
  <si>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</si>
  <si>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</si>
  <si>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</si>
  <si>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</si>
  <si>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</si>
  <si>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</si>
  <si>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</si>
  <si>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</si>
  <si>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</si>
  <si>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</si>
  <si>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</si>
  <si>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</si>
  <si>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</si>
  <si>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</si>
  <si>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</si>
  <si>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</si>
  <si>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</si>
  <si>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</si>
  <si>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</si>
  <si>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</si>
  <si>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</si>
  <si>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</si>
  <si>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</si>
  <si>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</si>
  <si>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</si>
  <si>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</si>
  <si>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</si>
  <si>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</si>
  <si>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</si>
  <si>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</si>
  <si>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</si>
  <si>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</si>
  <si>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</si>
  <si>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</si>
  <si>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</si>
  <si>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</si>
  <si>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</si>
  <si>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</si>
  <si>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</si>
  <si>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</si>
  <si>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</si>
  <si>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</si>
  <si>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</si>
  <si>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</si>
  <si>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</si>
  <si>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</si>
  <si>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</si>
  <si>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</si>
  <si>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</si>
  <si>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</si>
  <si>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</si>
  <si>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</si>
  <si>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</si>
  <si>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</si>
  <si>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</si>
  <si>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</si>
  <si>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</si>
  <si>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</si>
  <si>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</si>
  <si>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</si>
  <si>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</si>
  <si>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</si>
  <si>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</si>
  <si>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</si>
  <si>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</si>
  <si>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</si>
  <si>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</si>
  <si>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</si>
  <si>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</si>
  <si>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</si>
  <si>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</si>
  <si>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</si>
  <si>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</si>
  <si>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</si>
  <si>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</si>
  <si>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</si>
  <si>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</si>
  <si>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</si>
  <si>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</si>
  <si>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</si>
  <si>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</si>
  <si>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</si>
  <si>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</si>
  <si>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</si>
  <si>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</si>
  <si>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</si>
  <si>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</si>
  <si>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</si>
  <si>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</si>
  <si>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</si>
  <si>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</si>
  <si>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</si>
  <si>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</si>
  <si>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</si>
  <si>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</si>
  <si>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</si>
  <si>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</si>
  <si>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</si>
  <si>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</si>
  <si>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</si>
  <si>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</si>
  <si>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</si>
  <si>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</si>
  <si>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</si>
  <si>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</si>
  <si>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</si>
  <si>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</si>
  <si>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</si>
  <si>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</si>
  <si>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</si>
  <si>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</si>
  <si>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</si>
  <si>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</si>
  <si>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</si>
  <si>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</si>
  <si>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</si>
  <si>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</si>
  <si>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</si>
  <si>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</si>
  <si>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</si>
  <si>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</si>
  <si>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</si>
  <si>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</si>
  <si>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</si>
  <si>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</si>
  <si>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</si>
  <si>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</si>
  <si>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</si>
  <si>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</si>
  <si>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</si>
  <si>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</si>
  <si>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</si>
  <si>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</si>
  <si>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</si>
  <si>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</si>
  <si>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</si>
  <si>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</si>
  <si>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</si>
  <si>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</si>
  <si>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</si>
  <si>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</si>
  <si>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</si>
  <si>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</si>
  <si>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</si>
  <si>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</si>
  <si>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</si>
  <si>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</si>
  <si>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</si>
  <si>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</si>
  <si>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</si>
  <si>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</si>
  <si>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</si>
  <si>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</si>
  <si>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</si>
  <si>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</si>
  <si>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</si>
  <si>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</si>
  <si>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</si>
  <si>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</si>
  <si>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</si>
  <si>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</si>
  <si>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</si>
  <si>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</si>
  <si>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</si>
  <si>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</si>
  <si>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</si>
  <si>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</si>
  <si>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</si>
  <si>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</si>
  <si>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</si>
  <si>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</si>
  <si>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</si>
  <si>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</si>
  <si>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</si>
  <si>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</si>
  <si>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</si>
  <si>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</si>
  <si>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</si>
  <si>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</si>
  <si>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</si>
  <si>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</si>
  <si>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</si>
  <si>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</si>
  <si>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</si>
  <si>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</si>
  <si>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</si>
  <si>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</si>
  <si>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</si>
  <si>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</si>
  <si>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</si>
  <si>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</si>
  <si>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</si>
  <si>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</si>
  <si>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</si>
  <si>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</si>
  <si>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</si>
  <si>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</si>
  <si>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</si>
  <si>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</si>
  <si>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</si>
  <si>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</si>
  <si>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</si>
  <si>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</si>
  <si>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</si>
  <si>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</si>
  <si>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</si>
  <si>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</si>
  <si>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</si>
  <si>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</si>
  <si>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</si>
  <si>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</si>
  <si>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</si>
  <si>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</si>
  <si>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</si>
  <si>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</si>
  <si>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</si>
  <si>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</si>
  <si>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</si>
  <si>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</si>
  <si>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</si>
  <si>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</si>
  <si>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</si>
  <si>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</si>
  <si>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</si>
  <si>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</si>
  <si>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</si>
  <si>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</si>
  <si>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</si>
  <si>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</si>
  <si>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</si>
  <si>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</si>
  <si>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</si>
  <si>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</si>
  <si>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</si>
  <si>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</si>
  <si>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</si>
  <si>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</si>
  <si>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</si>
  <si>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</si>
  <si>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</si>
  <si>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</si>
  <si>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</si>
  <si>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</si>
  <si>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</si>
  <si>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</si>
  <si>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</si>
  <si>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</si>
  <si>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</si>
  <si>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</si>
  <si>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</si>
  <si>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</si>
  <si>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</si>
  <si>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</si>
  <si>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</si>
  <si>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</si>
  <si>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</si>
  <si>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</si>
  <si>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</si>
  <si>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</si>
  <si>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</si>
  <si>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</si>
  <si>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</si>
  <si>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</si>
  <si>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</si>
  <si>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</si>
  <si>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</si>
  <si>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</si>
  <si>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</si>
  <si>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</si>
  <si>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</si>
  <si>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</si>
  <si>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</si>
  <si>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</si>
  <si>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</si>
  <si>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</si>
  <si>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</si>
  <si>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</si>
  <si>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</si>
  <si>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</si>
  <si>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</si>
  <si>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</si>
  <si>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</si>
  <si>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</si>
  <si>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</si>
  <si>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</si>
  <si>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</si>
  <si>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</si>
  <si>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</si>
  <si>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</si>
  <si>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</si>
  <si>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</si>
  <si>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</si>
  <si>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</si>
  <si>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</si>
  <si>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</si>
  <si>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</si>
  <si>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</si>
  <si>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</si>
  <si>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</si>
  <si>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</si>
  <si>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</si>
  <si>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</si>
  <si>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</si>
  <si>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</si>
  <si>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</si>
  <si>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</si>
  <si>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</si>
  <si>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</si>
  <si>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</si>
  <si>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</si>
  <si>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</si>
  <si>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</si>
  <si>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</si>
  <si>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</si>
  <si>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</si>
  <si>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</si>
  <si>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</si>
  <si>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</si>
  <si>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</si>
  <si>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</si>
  <si>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</si>
  <si>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</si>
  <si>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</si>
  <si>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</si>
  <si>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</si>
  <si>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</si>
  <si>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</si>
  <si>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</si>
  <si>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</si>
  <si>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</si>
  <si>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</si>
  <si>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</si>
  <si>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</si>
  <si>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</si>
  <si>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</si>
  <si>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</si>
  <si>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</si>
  <si>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</si>
  <si>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</si>
  <si>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</si>
  <si>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</si>
  <si>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</si>
  <si>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</si>
  <si>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</si>
  <si>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</si>
  <si>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</si>
  <si>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</si>
  <si>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</si>
  <si>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</si>
  <si>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</si>
  <si>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</si>
  <si>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</si>
  <si>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</si>
  <si>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</si>
  <si>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</si>
  <si>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</si>
  <si>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</si>
  <si>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</si>
  <si>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</si>
  <si>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</si>
  <si>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</si>
  <si>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</si>
  <si>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</si>
  <si>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</si>
  <si>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</si>
  <si>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</si>
  <si>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</si>
  <si>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</si>
  <si>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</si>
  <si>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</si>
  <si>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</si>
  <si>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</si>
  <si>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</si>
  <si>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</si>
  <si>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</si>
  <si>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</si>
  <si>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</si>
  <si>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</si>
  <si>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</si>
  <si>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</si>
  <si>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</si>
  <si>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</si>
  <si>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</si>
  <si>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</si>
  <si>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</si>
  <si>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</si>
  <si>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</si>
  <si>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</si>
  <si>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</si>
  <si>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</si>
  <si>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</si>
  <si>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</si>
  <si>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</si>
  <si>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</si>
  <si>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</si>
  <si>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</si>
  <si>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</si>
  <si>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</si>
  <si>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</si>
  <si>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</si>
  <si>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</si>
  <si>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</si>
  <si>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</si>
  <si>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</si>
  <si>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</si>
  <si>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</si>
  <si>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</si>
  <si>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</si>
  <si>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</si>
  <si>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</si>
  <si>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</si>
  <si>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</si>
  <si>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</si>
  <si>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</si>
  <si>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</si>
  <si>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</si>
  <si>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</si>
  <si>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</si>
  <si>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</si>
  <si>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</si>
  <si>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</si>
  <si>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</si>
  <si>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</si>
  <si>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</si>
  <si>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</si>
  <si>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</si>
  <si>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</si>
  <si>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</si>
  <si>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</si>
  <si>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</si>
  <si>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</si>
  <si>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</si>
  <si>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</si>
  <si>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</si>
  <si>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</si>
  <si>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</si>
  <si>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</si>
  <si>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</si>
  <si>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</si>
  <si>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</si>
  <si>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</si>
  <si>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</si>
  <si>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</si>
  <si>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</si>
  <si>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</si>
  <si>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</si>
  <si>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</si>
  <si>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</si>
  <si>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</si>
  <si>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</si>
  <si>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</si>
  <si>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</si>
  <si>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</si>
  <si>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</si>
  <si>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</si>
  <si>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</si>
  <si>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</si>
  <si>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</si>
  <si>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</si>
  <si>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</si>
  <si>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</si>
  <si>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</si>
  <si>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</si>
  <si>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</si>
  <si>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</si>
  <si>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</si>
  <si>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</si>
  <si>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</si>
  <si>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</si>
  <si>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</si>
  <si>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</si>
  <si>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</si>
  <si>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</si>
  <si>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</si>
  <si>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</si>
  <si>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</si>
  <si>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</si>
  <si>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</si>
  <si>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</si>
  <si>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</si>
  <si>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</si>
  <si>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</si>
  <si>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</si>
  <si>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</si>
  <si>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</si>
  <si>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</si>
  <si>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</si>
  <si>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</si>
  <si>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</si>
  <si>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</si>
  <si>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</si>
  <si>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</si>
  <si>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</si>
  <si>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</si>
  <si>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</si>
  <si>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</si>
  <si>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</si>
  <si>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</si>
  <si>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</si>
  <si>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</si>
  <si>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</si>
  <si>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</si>
  <si>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</si>
  <si>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</si>
  <si>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</si>
  <si>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</si>
  <si>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</si>
  <si>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</si>
  <si>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</si>
  <si>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</si>
  <si>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</si>
  <si>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</si>
  <si>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</si>
  <si>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</si>
  <si>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</si>
  <si>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</si>
  <si>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</si>
  <si>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</si>
  <si>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</si>
  <si>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</si>
  <si>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</si>
  <si>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</si>
  <si>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</si>
  <si>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</si>
  <si>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</si>
  <si>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</si>
  <si>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</si>
  <si>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</si>
  <si>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</si>
  <si>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</si>
  <si>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</si>
  <si>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</si>
  <si>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</si>
  <si>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</si>
  <si>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</si>
  <si>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</si>
  <si>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</si>
  <si>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</si>
  <si>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</si>
  <si>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</si>
  <si>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</si>
  <si>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</si>
  <si>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</si>
  <si>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</si>
  <si>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</si>
  <si>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</si>
  <si>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</si>
  <si>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</si>
  <si>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</si>
  <si>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</si>
  <si>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</si>
  <si>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</si>
  <si>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</si>
  <si>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</si>
  <si>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</si>
  <si>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</si>
  <si>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</si>
  <si>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</si>
  <si>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</si>
  <si>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</si>
  <si>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</si>
  <si>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</si>
  <si>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</si>
  <si>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</si>
  <si>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</si>
  <si>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</si>
  <si>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</si>
  <si>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</si>
  <si>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</si>
  <si>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</si>
  <si>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</si>
  <si>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</si>
  <si>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</si>
  <si>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</si>
  <si>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</si>
  <si>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</si>
  <si>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</si>
  <si>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</si>
  <si>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</si>
  <si>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</si>
  <si>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</si>
  <si>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</si>
  <si>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</si>
  <si>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</si>
  <si>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</si>
  <si>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</si>
  <si>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</si>
  <si>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</si>
  <si>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</si>
  <si>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</si>
  <si>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</si>
  <si>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</si>
  <si>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</si>
  <si>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</si>
  <si>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</si>
  <si>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</si>
  <si>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</si>
  <si>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</si>
  <si>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</si>
  <si>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</si>
  <si>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</si>
  <si>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</si>
  <si>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</si>
  <si>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</si>
  <si>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</si>
  <si>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</si>
  <si>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</si>
  <si>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</si>
  <si>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</si>
  <si>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</si>
  <si>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</si>
  <si>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</si>
  <si>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</si>
  <si>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</si>
  <si>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</si>
  <si>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</si>
  <si>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</si>
  <si>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</si>
  <si>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</si>
  <si>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</si>
  <si>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</si>
  <si>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</si>
  <si>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</si>
  <si>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</si>
  <si>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</si>
  <si>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</si>
  <si>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</si>
  <si>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</si>
  <si>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</si>
  <si>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</si>
  <si>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</si>
  <si>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</si>
  <si>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</si>
  <si>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</si>
  <si>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</si>
  <si>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</si>
  <si>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</si>
  <si>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</si>
  <si>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</si>
  <si>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</si>
  <si>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</si>
  <si>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</si>
  <si>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</si>
  <si>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</si>
  <si>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</si>
  <si>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</si>
  <si>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</si>
  <si>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</si>
  <si>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</si>
  <si>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</si>
  <si>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</si>
  <si>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</si>
  <si>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</si>
  <si>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</si>
  <si>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</si>
  <si>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</si>
  <si>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</si>
  <si>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</si>
  <si>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</si>
  <si>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</si>
  <si>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</si>
  <si>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</si>
  <si>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</si>
  <si>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</si>
  <si>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</si>
  <si>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</si>
  <si>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</si>
  <si>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</si>
  <si>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</si>
  <si>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</si>
  <si>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</si>
  <si>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</si>
  <si>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</si>
  <si>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</si>
  <si>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</si>
  <si>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</si>
  <si>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</si>
  <si>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</si>
  <si>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</si>
  <si>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</si>
  <si>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</si>
  <si>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</si>
  <si>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</si>
  <si>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</si>
  <si>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</si>
  <si>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</si>
  <si>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</si>
  <si>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</si>
  <si>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</si>
  <si>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</si>
  <si>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</si>
  <si>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</si>
  <si>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</si>
  <si>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</si>
  <si>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</si>
  <si>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</si>
  <si>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</si>
  <si>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</si>
  <si>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</si>
  <si>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</si>
  <si>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</si>
  <si>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</si>
  <si>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</si>
  <si>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</si>
  <si>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</si>
  <si>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</si>
  <si>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</si>
  <si>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</si>
  <si>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</si>
  <si>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</si>
  <si>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</si>
  <si>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</si>
  <si>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</si>
  <si>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</si>
  <si>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</si>
  <si>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</si>
  <si>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</si>
  <si>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</si>
  <si>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</si>
  <si>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</si>
  <si>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</si>
  <si>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</si>
  <si>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</si>
  <si>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</si>
  <si>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</si>
  <si>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</si>
  <si>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</si>
  <si>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</si>
  <si>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</si>
  <si>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</si>
  <si>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</si>
  <si>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</si>
  <si>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</si>
  <si>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</si>
  <si>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</si>
  <si>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</si>
  <si>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</si>
  <si>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</si>
  <si>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</si>
  <si>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</si>
  <si>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</si>
  <si>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</si>
  <si>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</si>
  <si>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</si>
  <si>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</si>
  <si>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</si>
  <si>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</si>
  <si>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</si>
  <si>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</si>
  <si>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</si>
  <si>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</si>
  <si>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</si>
  <si>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</si>
  <si>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</si>
  <si>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</si>
  <si>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</si>
  <si>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</si>
  <si>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</si>
  <si>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</si>
  <si>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</si>
  <si>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</si>
  <si>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</si>
  <si>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</si>
  <si>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</si>
  <si>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</si>
  <si>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</si>
  <si>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</si>
  <si>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</si>
  <si>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</si>
  <si>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</si>
  <si>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</si>
  <si>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</si>
  <si>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</si>
  <si>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</si>
  <si>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</si>
  <si>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</si>
  <si>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</si>
  <si>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</si>
  <si>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</si>
  <si>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</si>
  <si>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</si>
  <si>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</si>
  <si>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</si>
  <si>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</si>
  <si>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</si>
  <si>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</si>
  <si>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</si>
  <si>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</si>
  <si>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</si>
  <si>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</si>
  <si>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</si>
  <si>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</si>
  <si>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</si>
  <si>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</si>
  <si>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</si>
  <si>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</si>
  <si>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</si>
  <si>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</si>
  <si>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</si>
  <si>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</si>
  <si>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</si>
  <si>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</si>
  <si>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</si>
  <si>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</si>
  <si>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</si>
  <si>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</si>
  <si>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</si>
  <si>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</si>
  <si>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</si>
  <si>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</si>
  <si>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</si>
  <si>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</si>
  <si>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</si>
  <si>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</si>
  <si>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</si>
  <si>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</si>
  <si>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</si>
  <si>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</si>
  <si>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</si>
  <si>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</si>
  <si>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</si>
  <si>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</si>
  <si>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</si>
  <si>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</si>
  <si>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</si>
  <si>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</si>
  <si>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</si>
  <si>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</si>
  <si>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</si>
  <si>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</si>
  <si>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</si>
  <si>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</si>
  <si>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</si>
  <si>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</si>
  <si>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</si>
  <si>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</si>
  <si>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</si>
  <si>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</si>
  <si>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</si>
  <si>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</si>
  <si>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</si>
  <si>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</si>
  <si>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</si>
  <si>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</si>
  <si>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</si>
  <si>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</si>
  <si>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</si>
  <si>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</si>
  <si>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</si>
  <si>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</si>
  <si>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</si>
  <si>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</si>
  <si>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</si>
  <si>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</si>
  <si>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</si>
  <si>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</si>
  <si>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</si>
  <si>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</si>
  <si>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</si>
  <si>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</si>
  <si>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</si>
  <si>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</si>
  <si>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</si>
  <si>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</si>
  <si>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</si>
  <si>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</si>
  <si>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</si>
  <si>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</si>
  <si>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</si>
  <si>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</si>
  <si>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</si>
  <si>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</si>
  <si>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</si>
  <si>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</si>
  <si>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</si>
  <si>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</si>
  <si>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</si>
  <si>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</si>
  <si>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</si>
  <si>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</si>
  <si>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</si>
  <si>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</si>
  <si>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</si>
  <si>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</si>
  <si>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</si>
  <si>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</si>
  <si>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</si>
  <si>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</si>
  <si>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</si>
  <si>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</si>
  <si>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</si>
  <si>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</si>
  <si>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</si>
  <si>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</si>
  <si>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</si>
  <si>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</si>
  <si>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</si>
  <si>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</si>
  <si>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</si>
  <si>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</si>
  <si>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</si>
  <si>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</si>
  <si>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</si>
  <si>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</si>
  <si>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</si>
  <si>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</si>
  <si>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</si>
  <si>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</si>
  <si>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</si>
  <si>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</si>
  <si>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</si>
  <si>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</si>
  <si>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</si>
  <si>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</si>
  <si>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</si>
  <si>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</si>
  <si>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</si>
  <si>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</si>
  <si>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</si>
  <si>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</si>
  <si>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</si>
  <si>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</si>
  <si>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</si>
  <si>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</si>
  <si>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</si>
  <si>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</si>
  <si>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</si>
  <si>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</si>
  <si>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</si>
  <si>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</si>
  <si>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</si>
  <si>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</si>
  <si>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</si>
  <si>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</si>
  <si>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</si>
  <si>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</si>
  <si>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</si>
  <si>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</si>
  <si>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</si>
  <si>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</si>
  <si>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</si>
  <si>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</si>
  <si>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</si>
  <si>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</si>
  <si>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</si>
  <si>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</si>
  <si>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</si>
  <si>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</si>
  <si>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</si>
  <si>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</si>
  <si>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</si>
  <si>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</si>
  <si>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</si>
  <si>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</si>
  <si>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</si>
  <si>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</si>
  <si>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</si>
  <si>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</si>
  <si>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</si>
  <si>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</si>
  <si>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</si>
  <si>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</si>
  <si>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</si>
  <si>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</si>
  <si>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</si>
  <si>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</si>
  <si>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</si>
  <si>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</si>
  <si>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</si>
  <si>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</si>
  <si>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</si>
  <si>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</si>
  <si>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</si>
  <si>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</si>
  <si>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</si>
  <si>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</si>
  <si>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</si>
  <si>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</si>
  <si>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</si>
  <si>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</si>
  <si>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</si>
  <si>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</si>
  <si>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</si>
  <si>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</si>
  <si>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</si>
  <si>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</si>
  <si>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</si>
  <si>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</si>
  <si>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</si>
  <si>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</si>
  <si>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</si>
  <si>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</si>
  <si>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</si>
  <si>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</si>
  <si>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</si>
  <si>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</si>
  <si>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</si>
  <si>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</si>
  <si>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</si>
  <si>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</si>
  <si>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</si>
  <si>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</si>
  <si>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</si>
  <si>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</si>
  <si>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</si>
  <si>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</si>
  <si>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</si>
  <si>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</si>
  <si>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</si>
  <si>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</si>
  <si>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</si>
  <si>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</si>
  <si>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</si>
  <si>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</si>
  <si>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</si>
  <si>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</si>
  <si>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</si>
  <si>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</si>
  <si>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</si>
  <si>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</si>
  <si>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</si>
  <si>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</si>
  <si>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</si>
  <si>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</si>
  <si>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</si>
  <si>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</si>
  <si>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</si>
  <si>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</si>
  <si>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</si>
  <si>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</si>
  <si>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</si>
  <si>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</si>
  <si>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</si>
  <si>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</si>
  <si>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</si>
  <si>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</si>
  <si>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</si>
  <si>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</si>
  <si>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</si>
  <si>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</si>
  <si>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</si>
  <si>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</si>
  <si>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</si>
  <si>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</si>
  <si>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</si>
  <si>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</si>
  <si>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</si>
  <si>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</si>
  <si>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</si>
  <si>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</si>
  <si>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</si>
  <si>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</si>
  <si>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</si>
  <si>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</si>
  <si>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</si>
  <si>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</si>
  <si>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</si>
  <si>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</si>
  <si>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</si>
  <si>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</si>
  <si>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</si>
  <si>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</si>
  <si>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</si>
  <si>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</si>
  <si>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</si>
  <si>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</si>
  <si>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</si>
  <si>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</si>
  <si>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</si>
  <si>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</si>
  <si>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</si>
  <si>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</si>
  <si>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</si>
  <si>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</si>
  <si>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</si>
  <si>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</si>
  <si>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</si>
  <si>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</si>
  <si>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</si>
  <si>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</si>
  <si>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</si>
  <si>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</si>
  <si>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</si>
  <si>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</si>
  <si>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</si>
  <si>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</si>
  <si>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</si>
  <si>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</si>
  <si>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</si>
  <si>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</si>
  <si>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</si>
  <si>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</si>
  <si>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</si>
  <si>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</si>
  <si>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</si>
  <si>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</si>
  <si>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</si>
  <si>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</si>
  <si>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</si>
  <si>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</si>
  <si>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</si>
  <si>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</si>
  <si>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</si>
  <si>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</si>
  <si>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</si>
  <si>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</si>
  <si>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</si>
  <si>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</si>
  <si>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</si>
  <si>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</si>
  <si>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</si>
  <si>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</si>
  <si>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</si>
  <si>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</si>
  <si>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</si>
  <si>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</si>
  <si>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</si>
  <si>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</si>
  <si>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</si>
  <si>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</si>
  <si>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</si>
  <si>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</si>
  <si>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</si>
  <si>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</si>
  <si>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</si>
  <si>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</si>
  <si>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</si>
  <si>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</si>
  <si>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</si>
  <si>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</si>
  <si>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</si>
  <si>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</si>
  <si>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</si>
  <si>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</si>
  <si>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</si>
  <si>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</si>
  <si>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</si>
  <si>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</si>
  <si>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</si>
  <si>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</si>
  <si>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</si>
  <si>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</si>
  <si>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</si>
  <si>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</si>
  <si>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</si>
  <si>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</si>
  <si>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</si>
  <si>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</si>
  <si>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</si>
  <si>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</si>
  <si>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</si>
  <si>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</si>
  <si>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</si>
  <si>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</si>
  <si>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</si>
  <si>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</si>
  <si>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</si>
  <si>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</si>
  <si>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</si>
  <si>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</si>
  <si>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</si>
  <si>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</si>
  <si>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</si>
  <si>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</si>
  <si>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</si>
  <si>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</si>
  <si>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</si>
  <si>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</si>
  <si>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</si>
  <si>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</si>
  <si>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</si>
  <si>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</si>
  <si>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</si>
  <si>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</si>
  <si>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</si>
  <si>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</si>
  <si>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</si>
  <si>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</si>
  <si>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</si>
  <si>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</si>
  <si>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</si>
  <si>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</si>
  <si>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</si>
  <si>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</si>
  <si>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</si>
  <si>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</si>
  <si>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</si>
  <si>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</si>
  <si>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</si>
  <si>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</si>
  <si>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</si>
  <si>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</si>
  <si>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</si>
  <si>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</si>
  <si>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</si>
  <si>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</si>
  <si>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</si>
  <si>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</si>
  <si>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</si>
  <si>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</si>
  <si>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</si>
  <si>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</si>
  <si>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</si>
  <si>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</si>
  <si>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</si>
  <si>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</si>
  <si>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</si>
  <si>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</si>
  <si>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</si>
  <si>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</si>
  <si>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</si>
  <si>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</si>
  <si>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</si>
  <si>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</si>
  <si>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</si>
  <si>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</si>
  <si>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</si>
  <si>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</si>
  <si>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</si>
  <si>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</si>
  <si>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</si>
  <si>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</si>
  <si>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</si>
  <si>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</si>
  <si>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</si>
  <si>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</si>
  <si>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</si>
  <si>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</si>
  <si>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</si>
  <si>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</si>
  <si>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</si>
  <si>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</si>
  <si>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</si>
  <si>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</si>
  <si>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</si>
  <si>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</si>
  <si>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</si>
  <si>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</si>
  <si>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</si>
  <si>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</si>
  <si>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</si>
  <si>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</si>
  <si>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</si>
  <si>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</si>
  <si>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</si>
  <si>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</si>
  <si>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</si>
  <si>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</si>
  <si>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</si>
  <si>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</si>
  <si>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</si>
  <si>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</si>
  <si>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</si>
  <si>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</si>
  <si>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</si>
  <si>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</si>
  <si>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</si>
  <si>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</si>
  <si>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</si>
  <si>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</si>
  <si>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</si>
  <si>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</si>
  <si>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</si>
  <si>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</si>
  <si>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</si>
  <si>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</si>
  <si>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</si>
  <si>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</si>
  <si>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</si>
  <si>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</si>
  <si>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</si>
  <si>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</si>
  <si>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</si>
  <si>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</si>
  <si>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</si>
  <si>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</si>
  <si>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</si>
  <si>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</si>
  <si>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</si>
  <si>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</si>
  <si>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</si>
  <si>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</si>
  <si>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</si>
  <si>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</si>
  <si>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</si>
  <si>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</si>
  <si>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</si>
  <si>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</si>
  <si>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</si>
  <si>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</si>
  <si>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</si>
  <si>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</si>
  <si>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</si>
  <si>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</si>
  <si>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</si>
  <si>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</si>
  <si>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</si>
  <si>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</si>
  <si>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</si>
  <si>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</si>
  <si>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</si>
  <si>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</si>
  <si>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</si>
  <si>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</si>
  <si>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</si>
  <si>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</si>
  <si>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</si>
  <si>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</si>
  <si>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</si>
  <si>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</si>
  <si>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</si>
  <si>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</si>
  <si>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</si>
  <si>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</si>
  <si>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</si>
  <si>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</si>
  <si>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</si>
  <si>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</si>
  <si>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</si>
  <si>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</si>
  <si>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</si>
  <si>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</si>
  <si>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</si>
  <si>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</si>
  <si>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</si>
  <si>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</si>
  <si>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</si>
  <si>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</si>
  <si>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</si>
  <si>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</si>
  <si>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</si>
  <si>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</si>
  <si>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</si>
  <si>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</si>
  <si>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</si>
  <si>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</si>
  <si>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</si>
  <si>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</si>
  <si>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</si>
  <si>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</si>
  <si>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</si>
  <si>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</si>
  <si>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</si>
  <si>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</si>
  <si>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</si>
  <si>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</si>
  <si>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</si>
  <si>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</si>
  <si>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</si>
  <si>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</si>
  <si>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</si>
  <si>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</si>
  <si>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</si>
  <si>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</si>
  <si>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</si>
  <si>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</si>
  <si>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</si>
  <si>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</si>
  <si>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</si>
  <si>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</si>
  <si>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</si>
  <si>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</si>
  <si>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</si>
  <si>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</si>
  <si>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</si>
  <si>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</si>
  <si>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</si>
  <si>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</si>
  <si>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</si>
  <si>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</si>
  <si>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</si>
  <si>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</si>
  <si>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</si>
  <si>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</si>
  <si>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</si>
  <si>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</si>
  <si>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</si>
  <si>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</si>
  <si>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</si>
  <si>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</si>
  <si>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</si>
  <si>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</si>
  <si>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</si>
  <si>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</si>
  <si>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</si>
  <si>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</si>
  <si>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</si>
  <si>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</si>
  <si>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</si>
  <si>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</si>
  <si>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</si>
  <si>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</si>
  <si>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</si>
  <si>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</si>
  <si>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</si>
  <si>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</si>
  <si>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</si>
  <si>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</si>
  <si>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</si>
  <si>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</si>
  <si>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</si>
  <si>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</si>
  <si>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</si>
  <si>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</si>
  <si>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</si>
  <si>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</si>
  <si>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</si>
  <si>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</si>
  <si>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</si>
  <si>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</si>
  <si>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</si>
  <si>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</si>
  <si>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</si>
  <si>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</si>
  <si>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</si>
  <si>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</si>
  <si>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</si>
  <si>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</si>
  <si>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</si>
  <si>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</si>
  <si>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</si>
  <si>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</si>
  <si>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</si>
  <si>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</si>
  <si>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</si>
  <si>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</si>
  <si>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</si>
  <si>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</si>
  <si>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</si>
  <si>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</si>
  <si>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</si>
  <si>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</si>
  <si>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</si>
  <si>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</si>
  <si>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</si>
  <si>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</si>
  <si>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</si>
  <si>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</si>
  <si>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</si>
  <si>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</si>
  <si>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</si>
  <si>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</si>
  <si>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</si>
  <si>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</si>
  <si>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</si>
  <si>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</si>
  <si>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</si>
  <si>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</si>
  <si>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</si>
  <si>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</si>
  <si>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</si>
  <si>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</si>
  <si>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</si>
  <si>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</si>
  <si>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</si>
  <si>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</si>
  <si>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</si>
  <si>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</si>
  <si>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</si>
  <si>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</si>
  <si>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</si>
  <si>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</si>
  <si>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</si>
  <si>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</si>
  <si>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</si>
  <si>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</si>
  <si>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</si>
  <si>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</si>
  <si>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</si>
  <si>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</si>
  <si>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</si>
  <si>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</si>
  <si>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</si>
  <si>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</si>
  <si>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</si>
  <si>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</si>
  <si>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</si>
  <si>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</si>
  <si>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</si>
  <si>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</si>
  <si>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</si>
  <si>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</si>
  <si>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</si>
  <si>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</si>
  <si>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</si>
  <si>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</si>
  <si>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</si>
  <si>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</si>
  <si>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</si>
  <si>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</si>
  <si>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</si>
  <si>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</si>
  <si>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</si>
  <si>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</si>
  <si>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</si>
  <si>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</si>
  <si>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</si>
  <si>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</si>
  <si>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</si>
  <si>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</si>
  <si>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</si>
  <si>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</si>
  <si>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</si>
  <si>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</si>
  <si>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</si>
  <si>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</si>
  <si>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</si>
  <si>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</si>
  <si>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</si>
  <si>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</si>
  <si>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</si>
  <si>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</si>
  <si>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</si>
  <si>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</si>
  <si>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</si>
  <si>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</si>
  <si>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</si>
  <si>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</si>
  <si>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</si>
  <si>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</si>
  <si>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</si>
  <si>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</si>
  <si>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</si>
  <si>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</si>
  <si>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</si>
  <si>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</si>
  <si>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</si>
  <si>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</si>
  <si>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</si>
  <si>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</si>
  <si>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</si>
  <si>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</si>
  <si>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</si>
  <si>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</si>
  <si>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</si>
  <si>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</si>
  <si>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</si>
  <si>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</si>
  <si>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</si>
  <si>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</si>
  <si>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</si>
  <si>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</si>
  <si>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</si>
  <si>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</si>
  <si>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</si>
  <si>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</si>
  <si>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</si>
  <si>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</si>
  <si>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</si>
  <si>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</si>
  <si>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</si>
  <si>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</si>
  <si>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</si>
  <si>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</si>
  <si>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</si>
  <si>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</si>
  <si>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</si>
  <si>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</si>
  <si>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</si>
  <si>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</si>
  <si>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</si>
  <si>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</si>
  <si>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</si>
  <si>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</si>
  <si>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</si>
  <si>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</si>
  <si>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</si>
  <si>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</si>
  <si>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</si>
  <si>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</si>
  <si>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</si>
  <si>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</si>
  <si>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</si>
  <si>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</si>
  <si>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</si>
  <si>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</si>
  <si>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</si>
  <si>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</si>
  <si>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</si>
  <si>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</si>
  <si>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</si>
  <si>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</si>
  <si>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</si>
  <si>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</si>
  <si>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</si>
  <si>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</si>
  <si>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</si>
  <si>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</si>
  <si>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</si>
  <si>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</si>
  <si>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</si>
  <si>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</si>
  <si>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</si>
  <si>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</si>
  <si>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</si>
  <si>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</si>
  <si>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</si>
  <si>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</si>
  <si>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</si>
  <si>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</si>
  <si>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</si>
  <si>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</si>
  <si>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</si>
  <si>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</si>
  <si>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</si>
  <si>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</si>
  <si>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</si>
  <si>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</si>
  <si>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</si>
  <si>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</si>
  <si>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</si>
  <si>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</si>
  <si>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</si>
  <si>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</si>
  <si>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</si>
  <si>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</si>
  <si>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</si>
  <si>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</si>
  <si>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</si>
  <si>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</si>
  <si>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</si>
  <si>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</si>
  <si>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</si>
  <si>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</si>
  <si>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</si>
  <si>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</si>
  <si>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</si>
  <si>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</si>
  <si>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</si>
  <si>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</si>
  <si>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</si>
  <si>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</si>
  <si>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</si>
  <si>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</si>
  <si>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</si>
  <si>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</si>
  <si>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</si>
  <si>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</si>
  <si>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</si>
  <si>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</si>
  <si>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</si>
  <si>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</si>
  <si>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</si>
  <si>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</si>
  <si>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</si>
  <si>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</si>
  <si>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</si>
  <si>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</si>
  <si>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</si>
  <si>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</si>
  <si>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</si>
  <si>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</si>
  <si>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</si>
  <si>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</si>
  <si>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</si>
  <si>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</si>
  <si>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</si>
  <si>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</si>
  <si>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</si>
  <si>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</si>
  <si>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</si>
  <si>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</si>
  <si>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</si>
  <si>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</si>
  <si>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</si>
  <si>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</si>
  <si>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</si>
  <si>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</si>
  <si>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</si>
  <si>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</si>
  <si>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</si>
  <si>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</si>
  <si>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</si>
  <si>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</si>
  <si>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</si>
  <si>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</si>
  <si>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</si>
  <si>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</si>
  <si>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</si>
  <si>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</si>
  <si>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</si>
  <si>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</si>
  <si>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</si>
  <si>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</si>
  <si>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</si>
  <si>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</si>
  <si>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</si>
  <si>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</si>
  <si>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</si>
  <si>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</si>
  <si>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</si>
  <si>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</si>
  <si>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</si>
  <si>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</si>
  <si>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</si>
  <si>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</si>
  <si>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</si>
  <si>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</si>
  <si>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</si>
  <si>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</si>
  <si>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</si>
  <si>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</si>
  <si>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</si>
  <si>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</si>
  <si>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</si>
  <si>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</si>
  <si>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</si>
  <si>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</si>
  <si>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</si>
  <si>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</si>
  <si>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</si>
  <si>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</si>
  <si>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</si>
  <si>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</si>
  <si>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</si>
  <si>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</si>
  <si>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</si>
  <si>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</si>
  <si>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</si>
  <si>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</si>
  <si>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</si>
  <si>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</si>
  <si>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</si>
  <si>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</si>
  <si>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</si>
  <si>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</si>
  <si>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</si>
  <si>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</si>
  <si>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</si>
  <si>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</si>
  <si>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</si>
  <si>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</si>
  <si>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</si>
  <si>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</si>
  <si>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</si>
  <si>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</si>
  <si>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</si>
  <si>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</si>
  <si>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</si>
  <si>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</si>
  <si>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</si>
  <si>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</si>
  <si>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</si>
  <si>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</si>
  <si>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</si>
  <si>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</si>
  <si>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</si>
  <si>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</si>
  <si>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</si>
  <si>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</si>
  <si>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</si>
  <si>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</si>
  <si>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</si>
  <si>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</si>
  <si>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</si>
  <si>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</si>
  <si>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</si>
  <si>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</si>
  <si>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</si>
  <si>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</si>
  <si>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</si>
  <si>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</si>
  <si>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</si>
  <si>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</si>
  <si>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</si>
  <si>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</si>
  <si>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</si>
  <si>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</si>
  <si>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</si>
  <si>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</si>
  <si>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</si>
  <si>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</si>
  <si>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</si>
  <si>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</si>
  <si>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</si>
  <si>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</si>
  <si>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</si>
  <si>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</si>
  <si>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</si>
  <si>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</si>
  <si>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</si>
  <si>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</si>
  <si>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</si>
  <si>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</si>
  <si>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</si>
  <si>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</si>
  <si>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</si>
  <si>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</si>
  <si>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</si>
  <si>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</si>
  <si>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</si>
  <si>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</si>
  <si>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</si>
  <si>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</si>
  <si>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</si>
  <si>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</si>
  <si>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</si>
  <si>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</si>
  <si>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</si>
  <si>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</si>
  <si>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</si>
  <si>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</si>
  <si>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</si>
  <si>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</si>
  <si>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</si>
  <si>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</si>
  <si>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</si>
  <si>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</si>
  <si>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</si>
  <si>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</si>
  <si>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</si>
  <si>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</si>
  <si>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</si>
  <si>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</si>
  <si>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</si>
  <si>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</si>
  <si>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</si>
  <si>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</si>
  <si>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</si>
  <si>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</si>
  <si>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</si>
  <si>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</si>
  <si>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</si>
  <si>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</si>
  <si>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</si>
  <si>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</si>
  <si>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</si>
  <si>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</si>
  <si>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</si>
  <si>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</si>
  <si>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</si>
  <si>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</si>
  <si>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</si>
  <si>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</si>
  <si>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</si>
  <si>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</si>
  <si>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</si>
  <si>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</si>
  <si>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</si>
  <si>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</si>
  <si>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</si>
  <si>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</si>
  <si>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</si>
  <si>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</si>
  <si>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</si>
  <si>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</si>
  <si>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</si>
  <si>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</si>
  <si>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</si>
  <si>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</si>
  <si>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</si>
  <si>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</si>
  <si>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</si>
  <si>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</si>
  <si>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</si>
  <si>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</si>
  <si>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</si>
  <si>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</si>
  <si>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</si>
  <si>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</si>
  <si>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</si>
  <si>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</si>
  <si>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</si>
  <si>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</si>
  <si>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</si>
  <si>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</si>
  <si>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</si>
  <si>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</si>
  <si>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</si>
  <si>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</si>
  <si>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</si>
  <si>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</si>
  <si>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</si>
  <si>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</si>
  <si>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</si>
  <si>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</si>
  <si>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</si>
  <si>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</si>
  <si>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</si>
  <si>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</si>
  <si>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</si>
  <si>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</si>
  <si>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</si>
  <si>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</si>
  <si>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</si>
  <si>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</si>
  <si>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</si>
  <si>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</si>
  <si>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</si>
  <si>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</si>
  <si>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</si>
  <si>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</si>
  <si>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</si>
  <si>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</si>
  <si>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</si>
  <si>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</si>
  <si>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</si>
  <si>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</si>
  <si>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</si>
  <si>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</si>
  <si>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</si>
  <si>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</si>
  <si>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</si>
  <si>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</si>
  <si>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</si>
  <si>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</si>
  <si>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</si>
  <si>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</si>
  <si>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</si>
  <si>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</si>
  <si>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</si>
  <si>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</si>
  <si>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</si>
  <si>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</si>
  <si>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</si>
  <si>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</si>
  <si>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</si>
  <si>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</si>
  <si>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</si>
  <si>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</si>
  <si>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</si>
  <si>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</si>
  <si>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</si>
  <si>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</si>
  <si>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</si>
  <si>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</si>
  <si>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</si>
  <si>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</si>
  <si>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</si>
  <si>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</si>
  <si>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</si>
  <si>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</si>
  <si>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</si>
  <si>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</si>
  <si>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</si>
  <si>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</si>
  <si>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</si>
  <si>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</si>
  <si>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</si>
  <si>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</si>
  <si>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</si>
  <si>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</si>
  <si>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</si>
  <si>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</si>
  <si>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</si>
  <si>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</si>
  <si>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</si>
  <si>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</si>
  <si>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</si>
  <si>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</si>
  <si>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</si>
  <si>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</si>
  <si>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</si>
  <si>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</si>
  <si>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</si>
  <si>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</si>
  <si>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</si>
  <si>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</si>
  <si>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</si>
  <si>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</si>
  <si>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</si>
  <si>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</si>
  <si>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</si>
  <si>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</si>
  <si>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</si>
  <si>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</si>
  <si>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</si>
  <si>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</si>
  <si>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</si>
  <si>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</si>
  <si>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</si>
  <si>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</si>
  <si>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</si>
  <si>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</si>
  <si>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</si>
  <si>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</si>
  <si>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</si>
  <si>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</si>
  <si>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</si>
  <si>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</si>
  <si>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</si>
  <si>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</si>
  <si>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</si>
  <si>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</si>
  <si>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</si>
  <si>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</si>
  <si>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</si>
  <si>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</si>
  <si>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</si>
  <si>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</si>
  <si>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</si>
  <si>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</si>
  <si>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</si>
  <si>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</si>
  <si>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</si>
  <si>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</si>
  <si>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</si>
  <si>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</si>
  <si>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</si>
  <si>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</si>
  <si>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</si>
  <si>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</si>
  <si>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</si>
  <si>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</si>
  <si>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</si>
  <si>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</si>
  <si>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</si>
  <si>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</si>
  <si>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</si>
  <si>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</si>
  <si>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</si>
  <si>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</si>
  <si>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</si>
  <si>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</si>
  <si>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</si>
  <si>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</si>
  <si>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</si>
  <si>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</si>
  <si>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</si>
  <si>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</si>
  <si>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</si>
  <si>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</si>
  <si>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</si>
  <si>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</si>
  <si>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</si>
  <si>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</si>
  <si>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</si>
  <si>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</si>
  <si>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</si>
  <si>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</si>
  <si>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</si>
  <si>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</si>
  <si>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</si>
  <si>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</si>
  <si>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</si>
  <si>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</si>
  <si>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</si>
  <si>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</si>
  <si>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</si>
  <si>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</si>
  <si>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</si>
  <si>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</si>
  <si>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</si>
  <si>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</si>
  <si>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</si>
  <si>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</si>
  <si>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</si>
  <si>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</si>
  <si>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</si>
  <si>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</si>
  <si>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</si>
  <si>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</si>
  <si>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</si>
  <si>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</si>
  <si>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</si>
  <si>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</si>
  <si>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</si>
  <si>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</si>
  <si>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</si>
  <si>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</si>
  <si>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</si>
  <si>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</si>
  <si>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</si>
  <si>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</si>
  <si>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</si>
  <si>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</si>
  <si>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</si>
  <si>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</si>
  <si>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</si>
  <si>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</si>
  <si>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</si>
  <si>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</si>
  <si>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</si>
  <si>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</si>
  <si>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</si>
  <si>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</si>
  <si>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</si>
  <si>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</si>
  <si>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</si>
  <si>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</si>
  <si>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</si>
  <si>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</si>
  <si>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</si>
  <si>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</si>
  <si>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</si>
  <si>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</si>
  <si>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</si>
  <si>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</si>
  <si>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</si>
  <si>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</si>
  <si>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</si>
  <si>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</si>
  <si>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</si>
  <si>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</si>
  <si>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</si>
  <si>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</si>
  <si>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</si>
  <si>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</si>
  <si>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</si>
  <si>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</si>
  <si>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</si>
  <si>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</si>
  <si>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</si>
  <si>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</si>
  <si>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</si>
  <si>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</si>
  <si>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</si>
  <si>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</si>
  <si>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</si>
  <si>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</si>
  <si>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</si>
  <si>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</si>
  <si>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</si>
  <si>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</si>
  <si>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</si>
  <si>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</si>
  <si>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</si>
  <si>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</si>
  <si>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</si>
  <si>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</si>
  <si>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</si>
  <si>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</si>
  <si>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</si>
  <si>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</si>
  <si>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</si>
  <si>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</si>
  <si>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</si>
  <si>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</si>
  <si>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</si>
  <si>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</si>
  <si>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</si>
  <si>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</si>
  <si>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</si>
  <si>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</si>
  <si>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</si>
  <si>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</si>
  <si>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</si>
  <si>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</si>
  <si>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</si>
  <si>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</si>
  <si>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</si>
  <si>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</si>
  <si>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</si>
  <si>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</si>
  <si>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</si>
  <si>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</si>
  <si>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</si>
  <si>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</si>
  <si>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</si>
  <si>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</si>
  <si>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</si>
  <si>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</si>
  <si>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</si>
  <si>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</si>
  <si>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</si>
  <si>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</si>
  <si>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</si>
  <si>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</si>
  <si>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</si>
  <si>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</si>
  <si>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</si>
  <si>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</si>
  <si>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</si>
  <si>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</si>
  <si>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</si>
  <si>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</si>
  <si>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</si>
  <si>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</si>
  <si>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</si>
  <si>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</si>
  <si>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</si>
  <si>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</si>
  <si>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</si>
  <si>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</si>
  <si>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</si>
  <si>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</si>
  <si>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</si>
  <si>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</si>
  <si>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</si>
  <si>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</si>
  <si>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</si>
  <si>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</si>
  <si>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</si>
  <si>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</si>
  <si>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</si>
  <si>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</si>
  <si>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</si>
  <si>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</si>
  <si>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</si>
  <si>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</si>
  <si>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</si>
  <si>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</si>
  <si>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</si>
  <si>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</si>
  <si>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</si>
  <si>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</si>
  <si>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</si>
  <si>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</si>
  <si>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</si>
  <si>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</si>
  <si>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</si>
  <si>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</si>
  <si>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</si>
  <si>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</si>
  <si>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</si>
  <si>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</si>
  <si>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</si>
  <si>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</si>
  <si>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</si>
  <si>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</si>
  <si>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</si>
  <si>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</si>
  <si>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</si>
  <si>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</si>
  <si>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</si>
  <si>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</si>
  <si>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</si>
  <si>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</si>
  <si>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</si>
  <si>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</si>
  <si>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</si>
  <si>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</si>
  <si>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</si>
  <si>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</si>
  <si>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</si>
  <si>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</si>
  <si>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</si>
  <si>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</si>
  <si>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</si>
  <si>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</si>
  <si>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</si>
  <si>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</si>
  <si>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</si>
  <si>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</si>
  <si>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</si>
  <si>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</si>
  <si>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</si>
  <si>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</si>
  <si>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</si>
  <si>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</si>
  <si>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</si>
  <si>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</si>
  <si>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</si>
  <si>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</si>
  <si>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</si>
  <si>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</si>
  <si>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</si>
  <si>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</si>
  <si>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</si>
  <si>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</si>
  <si>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</si>
  <si>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</si>
  <si>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</si>
  <si>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</si>
  <si>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</si>
  <si>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</si>
  <si>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</si>
  <si>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</si>
  <si>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</si>
  <si>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</si>
  <si>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</si>
  <si>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</si>
  <si>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</si>
  <si>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</si>
  <si>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</si>
  <si>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</si>
  <si>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</si>
  <si>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</si>
  <si>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</si>
  <si>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</si>
  <si>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</si>
  <si>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</si>
  <si>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</si>
  <si>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</si>
  <si>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</si>
  <si>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</si>
  <si>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</si>
  <si>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</si>
  <si>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</si>
  <si>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</si>
  <si>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</si>
  <si>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</si>
  <si>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</si>
  <si>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</si>
  <si>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</si>
  <si>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</si>
  <si>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</si>
  <si>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</si>
  <si>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</si>
  <si>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</si>
  <si>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</si>
  <si>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</si>
  <si>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</si>
  <si>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</si>
  <si>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</si>
  <si>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</si>
  <si>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</si>
  <si>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</si>
  <si>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</si>
  <si>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</si>
  <si>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</si>
  <si>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</si>
  <si>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</si>
  <si>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</si>
  <si>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</si>
  <si>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</si>
  <si>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</si>
  <si>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</si>
  <si>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</si>
  <si>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</si>
  <si>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</si>
  <si>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</si>
  <si>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</si>
  <si>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</si>
  <si>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</si>
  <si>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</si>
  <si>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</si>
  <si>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</si>
  <si>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</si>
  <si>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</si>
  <si>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</si>
  <si>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</si>
  <si>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</si>
  <si>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</si>
  <si>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</si>
  <si>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</si>
  <si>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</si>
  <si>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</si>
  <si>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</si>
  <si>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</si>
  <si>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</si>
  <si>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</si>
  <si>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</si>
  <si>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</si>
  <si>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</si>
  <si>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</si>
  <si>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</si>
  <si>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</si>
  <si>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</si>
  <si>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</si>
  <si>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</si>
  <si>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</si>
  <si>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</si>
  <si>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</si>
  <si>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</si>
  <si>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</si>
  <si>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</si>
  <si>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</si>
  <si>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</si>
  <si>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</si>
  <si>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</si>
  <si>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</si>
  <si>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</si>
  <si>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</si>
  <si>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</si>
  <si>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</si>
  <si>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</si>
  <si>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</si>
  <si>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</si>
  <si>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</si>
  <si>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</si>
  <si>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</si>
  <si>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</si>
  <si>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</si>
  <si>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</si>
  <si>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</si>
  <si>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</si>
  <si>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</si>
  <si>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</si>
  <si>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</si>
  <si>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</si>
  <si>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</si>
  <si>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</si>
  <si>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</si>
  <si>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</si>
  <si>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</si>
  <si>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</si>
  <si>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</si>
  <si>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</si>
  <si>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</si>
  <si>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</si>
  <si>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</si>
  <si>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</si>
  <si>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</si>
  <si>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</si>
  <si>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</si>
  <si>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</si>
  <si>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</si>
  <si>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</si>
  <si>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</si>
  <si>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</si>
  <si>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</si>
  <si>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</si>
  <si>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</si>
  <si>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</si>
  <si>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</si>
  <si>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</si>
  <si>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</si>
  <si>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</si>
  <si>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</si>
  <si>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</si>
  <si>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</si>
  <si>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</si>
  <si>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</si>
  <si>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</si>
  <si>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</si>
  <si>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</si>
  <si>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</si>
  <si>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</si>
  <si>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</si>
  <si>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</si>
  <si>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</si>
  <si>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</si>
  <si>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</si>
  <si>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</si>
  <si>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</si>
  <si>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</si>
  <si>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</si>
  <si>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</si>
  <si>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</si>
  <si>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</si>
  <si>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</si>
  <si>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</si>
  <si>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</si>
  <si>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</si>
  <si>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</si>
  <si>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</si>
  <si>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</si>
  <si>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</si>
  <si>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</si>
  <si>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</si>
  <si>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</si>
  <si>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</si>
  <si>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</si>
  <si>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</si>
  <si>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</si>
  <si>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</si>
  <si>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</si>
  <si>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</si>
  <si>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</si>
  <si>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</si>
  <si>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</si>
  <si>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</si>
  <si>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</si>
  <si>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</si>
  <si>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</si>
  <si>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</si>
  <si>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</si>
  <si>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</si>
  <si>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</si>
  <si>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</si>
  <si>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</si>
  <si>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</si>
  <si>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</si>
  <si>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</si>
  <si>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</si>
  <si>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</si>
  <si>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</si>
  <si>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</si>
  <si>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</si>
  <si>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</si>
  <si>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</si>
  <si>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</si>
  <si>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</si>
  <si>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</si>
  <si>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</si>
  <si>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</si>
  <si>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</si>
  <si>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</si>
  <si>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</si>
  <si>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</si>
  <si>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</si>
  <si>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</si>
  <si>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</si>
  <si>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</si>
  <si>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</si>
  <si>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</si>
  <si>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</si>
  <si>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</si>
  <si>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</si>
  <si>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</si>
  <si>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</si>
  <si>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</si>
  <si>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</si>
  <si>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</si>
  <si>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</si>
  <si>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</si>
  <si>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</si>
  <si>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</si>
  <si>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</si>
  <si>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</si>
  <si>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</si>
  <si>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</si>
  <si>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</si>
  <si>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</si>
  <si>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</si>
  <si>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</si>
  <si>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</si>
  <si>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</si>
  <si>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</si>
  <si>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</si>
  <si>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</si>
  <si>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</si>
  <si>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</si>
  <si>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</si>
  <si>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</si>
  <si>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</si>
  <si>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</si>
  <si>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</si>
  <si>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</si>
  <si>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</si>
  <si>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</si>
  <si>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</si>
  <si>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</si>
  <si>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</si>
  <si>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</si>
  <si>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</si>
  <si>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</si>
  <si>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</si>
  <si>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</si>
  <si>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</si>
  <si>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</si>
  <si>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</si>
  <si>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</si>
  <si>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</si>
  <si>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</si>
  <si>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</si>
  <si>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</si>
  <si>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</si>
  <si>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</si>
  <si>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</si>
  <si>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</si>
  <si>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</si>
  <si>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</si>
  <si>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</si>
  <si>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</si>
  <si>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</si>
  <si>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</si>
  <si>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</si>
  <si>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</si>
  <si>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</si>
  <si>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</si>
  <si>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</si>
  <si>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</si>
  <si>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</si>
  <si>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</si>
  <si>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</si>
  <si>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</si>
  <si>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</si>
  <si>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</si>
  <si>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</si>
  <si>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</si>
  <si>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</si>
  <si>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</si>
  <si>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</si>
  <si>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</si>
  <si>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</si>
  <si>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</si>
  <si>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</si>
  <si>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</si>
  <si>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</si>
  <si>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</si>
  <si>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</si>
  <si>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</si>
  <si>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</si>
  <si>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</si>
  <si>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</si>
  <si>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</si>
  <si>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</si>
  <si>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</si>
  <si>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</si>
  <si>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</si>
  <si>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</si>
  <si>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</si>
  <si>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</si>
  <si>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</si>
  <si>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</si>
  <si>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</si>
  <si>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</si>
  <si>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</si>
  <si>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</si>
  <si>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</si>
  <si>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</si>
  <si>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</si>
  <si>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</si>
  <si>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</si>
  <si>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</si>
  <si>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</si>
  <si>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</si>
  <si>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</si>
  <si>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</si>
  <si>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</si>
  <si>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</si>
  <si>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</si>
  <si>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</si>
  <si>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</si>
  <si>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</si>
  <si>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</si>
  <si>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</si>
  <si>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</si>
  <si>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</si>
  <si>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</si>
  <si>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</si>
  <si>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</si>
  <si>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</si>
  <si>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</si>
  <si>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</si>
  <si>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</si>
  <si>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</si>
  <si>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</si>
  <si>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</si>
  <si>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</si>
  <si>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</si>
  <si>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</si>
  <si>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</si>
  <si>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</si>
  <si>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</si>
  <si>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</si>
  <si>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</si>
  <si>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</si>
  <si>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</si>
  <si>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</si>
  <si>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</si>
  <si>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</si>
  <si>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</si>
  <si>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</si>
  <si>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</si>
  <si>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</si>
  <si>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</si>
  <si>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</si>
  <si>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</si>
  <si>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</si>
  <si>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</si>
  <si>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</si>
  <si>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</si>
  <si>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</si>
  <si>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</si>
  <si>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</si>
  <si>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</si>
  <si>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</si>
  <si>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</si>
  <si>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</si>
  <si>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</si>
  <si>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</si>
  <si>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</si>
  <si>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</si>
  <si>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</si>
  <si>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</si>
  <si>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</si>
  <si>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</si>
  <si>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</si>
  <si>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</si>
  <si>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</si>
  <si>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</si>
  <si>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</si>
  <si>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</si>
  <si>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</si>
  <si>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</si>
  <si>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</si>
  <si>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</si>
  <si>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</si>
  <si>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</si>
  <si>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</si>
  <si>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</si>
  <si>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</si>
  <si>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</si>
  <si>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</si>
  <si>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</si>
  <si>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</si>
  <si>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</si>
  <si>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</si>
  <si>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</si>
  <si>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</si>
  <si>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</si>
  <si>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</si>
  <si>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</si>
  <si>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</si>
  <si>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</si>
  <si>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</si>
  <si>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</si>
  <si>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</si>
  <si>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</si>
  <si>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</si>
  <si>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</si>
  <si>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</si>
  <si>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</si>
  <si>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</si>
  <si>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</si>
  <si>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</si>
  <si>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</si>
  <si>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</si>
  <si>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</si>
  <si>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</si>
  <si>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</si>
  <si>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</si>
  <si>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</si>
  <si>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</si>
  <si>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</si>
  <si>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</si>
  <si>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</si>
  <si>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</si>
  <si>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</si>
  <si>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</si>
  <si>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</si>
  <si>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</si>
  <si>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</si>
  <si>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</si>
  <si>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</si>
  <si>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</si>
  <si>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</si>
  <si>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</si>
  <si>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</si>
  <si>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</si>
  <si>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</si>
  <si>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</si>
  <si>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</si>
  <si>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</si>
  <si>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</si>
  <si>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</si>
  <si>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</si>
  <si>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</si>
  <si>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</si>
  <si>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</si>
  <si>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</si>
  <si>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</si>
  <si>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</si>
  <si>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</si>
  <si>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</si>
  <si>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</si>
  <si>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</si>
  <si>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</si>
  <si>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</si>
  <si>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</si>
  <si>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</si>
  <si>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</si>
  <si>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</si>
  <si>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</si>
  <si>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</si>
  <si>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</si>
  <si>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</si>
  <si>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</si>
  <si>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</si>
  <si>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</si>
  <si>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</si>
  <si>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</si>
  <si>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</si>
  <si>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</si>
  <si>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</si>
  <si>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</si>
  <si>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</si>
  <si>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</si>
  <si>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</si>
  <si>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</si>
  <si>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</si>
  <si>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</si>
  <si>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</si>
  <si>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</si>
  <si>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</si>
  <si>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</si>
  <si>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</si>
  <si>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</si>
  <si>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</si>
  <si>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</si>
  <si>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</si>
  <si>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</si>
  <si>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</si>
  <si>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</si>
  <si>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</si>
  <si>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</si>
  <si>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</si>
  <si>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</si>
  <si>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</si>
  <si>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</si>
  <si>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</si>
  <si>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</si>
  <si>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</si>
  <si>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</si>
  <si>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</si>
  <si>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</si>
  <si>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</si>
  <si>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</si>
  <si>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</si>
  <si>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</si>
  <si>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</si>
  <si>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</si>
  <si>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</si>
  <si>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</si>
  <si>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</si>
  <si>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</si>
  <si>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</si>
  <si>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</si>
  <si>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</si>
  <si>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</si>
  <si>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</si>
  <si>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</si>
  <si>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</si>
  <si>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</si>
  <si>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</si>
  <si>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</si>
  <si>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</si>
  <si>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</si>
  <si>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</si>
  <si>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</si>
  <si>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</si>
  <si>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</si>
  <si>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</si>
  <si>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</si>
  <si>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</si>
  <si>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</si>
  <si>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</si>
  <si>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</si>
  <si>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</si>
  <si>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</si>
  <si>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</si>
  <si>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</si>
  <si>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</si>
  <si>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</si>
  <si>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</si>
  <si>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</si>
  <si>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</si>
  <si>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</si>
  <si>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</si>
  <si>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</si>
  <si>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</si>
  <si>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</si>
  <si>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</si>
  <si>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</si>
  <si>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</si>
  <si>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</si>
  <si>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</si>
  <si>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</si>
  <si>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</si>
  <si>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</si>
  <si>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</si>
  <si>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</si>
  <si>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</si>
  <si>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</si>
  <si>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</si>
  <si>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</si>
  <si>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</si>
  <si>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</si>
  <si>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</si>
  <si>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</si>
  <si>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</si>
  <si>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</si>
  <si>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</si>
  <si>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</si>
  <si>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</si>
  <si>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</si>
  <si>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</si>
  <si>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</si>
  <si>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</si>
  <si>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</si>
  <si>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</si>
  <si>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</si>
  <si>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</si>
  <si>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</si>
  <si>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</si>
  <si>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</si>
  <si>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</si>
  <si>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</si>
  <si>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</si>
  <si>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</si>
  <si>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</si>
  <si>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</si>
  <si>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</si>
  <si>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</si>
  <si>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</si>
  <si>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</si>
  <si>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</si>
  <si>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</si>
  <si>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</si>
  <si>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</si>
  <si>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</si>
  <si>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</si>
  <si>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</si>
  <si>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</si>
  <si>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</si>
  <si>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</si>
  <si>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</si>
  <si>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</si>
  <si>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</si>
  <si>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</si>
  <si>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</si>
  <si>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</si>
  <si>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</si>
  <si>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</si>
  <si>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</si>
  <si>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</si>
  <si>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</si>
  <si>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</si>
  <si>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</si>
  <si>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</si>
  <si>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</si>
  <si>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</si>
  <si>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</si>
  <si>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</si>
  <si>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</si>
  <si>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</si>
  <si>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</si>
  <si>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</si>
  <si>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</si>
  <si>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</si>
  <si>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</si>
  <si>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</si>
  <si>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</si>
  <si>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</si>
  <si>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</si>
  <si>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</si>
  <si>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</si>
  <si>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</si>
  <si>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</si>
  <si>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</si>
  <si>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</si>
  <si>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</si>
  <si>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</si>
  <si>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</si>
  <si>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</si>
  <si>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</si>
  <si>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</si>
  <si>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</si>
  <si>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</si>
  <si>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</si>
  <si>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</si>
  <si>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</si>
  <si>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</si>
  <si>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</si>
  <si>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</si>
  <si>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</si>
  <si>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</si>
  <si>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</si>
  <si>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</si>
  <si>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</si>
  <si>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</si>
  <si>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</si>
  <si>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</si>
  <si>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</si>
  <si>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</si>
  <si>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</si>
  <si>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</si>
  <si>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</si>
  <si>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</si>
  <si>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</si>
  <si>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</si>
  <si>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</si>
  <si>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</si>
  <si>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</si>
  <si>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</si>
  <si>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</si>
  <si>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</si>
  <si>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</si>
  <si>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</si>
  <si>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</si>
  <si>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</si>
  <si>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</si>
  <si>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</si>
  <si>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</si>
  <si>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</si>
  <si>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</si>
  <si>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</si>
  <si>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</si>
  <si>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</si>
  <si>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</si>
  <si>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</si>
  <si>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</si>
  <si>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</si>
  <si>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</si>
  <si>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</si>
  <si>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</si>
  <si>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</si>
  <si>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</si>
  <si>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</si>
  <si>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</si>
  <si>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</si>
  <si>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</si>
  <si>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</si>
  <si>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</si>
  <si>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</si>
  <si>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</si>
  <si>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</si>
  <si>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</si>
  <si>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</si>
  <si>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</si>
  <si>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</si>
  <si>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</si>
  <si>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</si>
  <si>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</si>
  <si>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</si>
  <si>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</si>
  <si>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</si>
  <si>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</si>
  <si>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</si>
  <si>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</si>
  <si>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</si>
  <si>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</si>
  <si>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</si>
  <si>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</si>
  <si>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</si>
  <si>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</si>
  <si>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</si>
  <si>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</si>
  <si>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</si>
  <si>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</si>
  <si>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</si>
  <si>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</si>
  <si>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</si>
  <si>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</si>
  <si>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</si>
  <si>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</si>
  <si>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</si>
  <si>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</si>
  <si>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</si>
  <si>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</si>
  <si>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</si>
  <si>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</si>
  <si>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</si>
  <si>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</si>
  <si>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</si>
  <si>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</si>
  <si>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</si>
  <si>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</si>
  <si>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</si>
  <si>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</si>
  <si>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</si>
  <si>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</si>
  <si>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</si>
  <si>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</si>
  <si>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</si>
  <si>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</si>
  <si>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</si>
  <si>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</si>
  <si>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</si>
  <si>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</si>
  <si>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</si>
  <si>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</si>
  <si>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</si>
  <si>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</si>
  <si>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</si>
  <si>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</si>
  <si>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</si>
  <si>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</si>
  <si>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</si>
  <si>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</si>
  <si>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</si>
  <si>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</si>
  <si>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</si>
  <si>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</si>
  <si>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</si>
  <si>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</si>
  <si>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</si>
  <si>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</si>
  <si>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</si>
  <si>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</si>
  <si>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</si>
  <si>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</si>
  <si>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</si>
  <si>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</si>
  <si>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</si>
  <si>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</si>
  <si>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</si>
  <si>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</si>
  <si>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</si>
  <si>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</si>
  <si>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</si>
  <si>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</si>
  <si>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</si>
  <si>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</si>
  <si>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</si>
  <si>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</si>
  <si>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</si>
  <si>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</si>
  <si>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</si>
  <si>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</si>
  <si>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</si>
  <si>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</si>
  <si>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</si>
  <si>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</si>
  <si>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</si>
  <si>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</si>
  <si>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</si>
  <si>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</si>
  <si>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</si>
  <si>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</si>
  <si>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</si>
  <si>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</si>
  <si>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</si>
  <si>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</si>
  <si>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</si>
  <si>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</si>
  <si>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</si>
  <si>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</si>
  <si>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</si>
  <si>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</si>
  <si>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</si>
  <si>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</si>
  <si>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</si>
  <si>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</si>
  <si>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</si>
  <si>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</si>
  <si>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</si>
  <si>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</si>
  <si>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</si>
  <si>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</si>
  <si>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</si>
  <si>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</si>
  <si>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</si>
  <si>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</si>
  <si>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</si>
  <si>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</si>
  <si>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</si>
  <si>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</si>
  <si>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</si>
  <si>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</si>
  <si>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</si>
  <si>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</si>
  <si>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</si>
  <si>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</si>
  <si>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</si>
  <si>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</si>
  <si>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</si>
  <si>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</si>
  <si>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</si>
  <si>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</si>
  <si>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</si>
  <si>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</si>
  <si>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</si>
  <si>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</si>
  <si>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</si>
  <si>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</si>
  <si>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</si>
  <si>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</si>
  <si>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</si>
  <si>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</si>
  <si>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</si>
  <si>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</si>
  <si>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</si>
  <si>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</si>
  <si>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</si>
  <si>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</si>
  <si>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</si>
  <si>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</si>
  <si>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</si>
  <si>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</si>
  <si>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</si>
  <si>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</si>
  <si>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</si>
  <si>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</si>
  <si>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</si>
  <si>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</si>
  <si>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</si>
  <si>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</si>
  <si>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</si>
  <si>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</si>
  <si>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</si>
  <si>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</si>
  <si>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</si>
  <si>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</si>
  <si>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</si>
  <si>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</si>
  <si>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</si>
  <si>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</si>
  <si>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</si>
  <si>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</si>
  <si>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</si>
  <si>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</si>
  <si>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</si>
  <si>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</si>
  <si>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</si>
  <si>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</si>
  <si>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</si>
  <si>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</si>
  <si>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</si>
  <si>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</si>
  <si>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</si>
  <si>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</si>
  <si>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</si>
  <si>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</si>
  <si>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</si>
  <si>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</si>
  <si>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</si>
  <si>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</si>
  <si>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</si>
  <si>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</si>
  <si>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</si>
  <si>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</si>
  <si>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</si>
  <si>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</si>
  <si>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</si>
  <si>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</si>
  <si>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</si>
  <si>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</si>
  <si>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</si>
  <si>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</si>
  <si>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</si>
  <si>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</si>
  <si>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</si>
  <si>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</si>
  <si>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</si>
  <si>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</si>
  <si>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</si>
  <si>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</si>
  <si>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</si>
  <si>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</si>
  <si>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</si>
  <si>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</si>
  <si>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</si>
  <si>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</si>
  <si>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</si>
  <si>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</si>
  <si>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</si>
  <si>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</si>
  <si>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</si>
  <si>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</si>
  <si>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</si>
  <si>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</si>
  <si>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</si>
  <si>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</si>
  <si>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</si>
  <si>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</si>
  <si>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</si>
  <si>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</si>
  <si>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</si>
  <si>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</si>
  <si>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</si>
  <si>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</si>
  <si>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</si>
  <si>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</si>
  <si>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</si>
  <si>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</si>
  <si>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</si>
  <si>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</si>
  <si>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</si>
  <si>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</si>
  <si>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</si>
  <si>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</si>
  <si>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</si>
  <si>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</si>
  <si>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</si>
  <si>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</si>
  <si>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</si>
  <si>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</si>
  <si>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</si>
  <si>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</si>
  <si>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</si>
  <si>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</si>
  <si>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</si>
  <si>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</si>
  <si>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</si>
  <si>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</si>
  <si>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</si>
  <si>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</si>
  <si>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</si>
  <si>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</si>
  <si>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</si>
  <si>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</si>
  <si>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</si>
  <si>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</si>
  <si>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</si>
  <si>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</si>
  <si>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</si>
  <si>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</si>
  <si>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</si>
  <si>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</si>
  <si>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</si>
  <si>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</si>
  <si>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</si>
  <si>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</si>
  <si>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</si>
  <si>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</si>
  <si>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</si>
  <si>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</si>
  <si>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</si>
  <si>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</si>
  <si>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</si>
  <si>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</si>
  <si>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</si>
  <si>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</si>
  <si>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</si>
  <si>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</si>
  <si>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</si>
  <si>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</si>
  <si>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</si>
  <si>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</si>
  <si>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</si>
  <si>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</si>
  <si>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</si>
  <si>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</si>
  <si>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</si>
  <si>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</si>
  <si>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</si>
  <si>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</si>
  <si>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</si>
  <si>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</si>
  <si>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</si>
  <si>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</si>
  <si>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</si>
  <si>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</si>
  <si>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</si>
  <si>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</si>
  <si>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</si>
  <si>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</si>
  <si>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</si>
  <si>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</si>
  <si>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</si>
  <si>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</si>
  <si>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</si>
  <si>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</si>
  <si>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</si>
  <si>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</si>
  <si>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</si>
  <si>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</si>
  <si>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</si>
  <si>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</si>
  <si>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</si>
  <si>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</si>
  <si>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</si>
  <si>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</si>
  <si>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</si>
  <si>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</si>
  <si>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</si>
  <si>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</si>
  <si>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</si>
  <si>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</si>
  <si>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</si>
  <si>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</si>
  <si>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</si>
  <si>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</si>
  <si>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</si>
  <si>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</si>
  <si>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</si>
  <si>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</si>
  <si>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</si>
  <si>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</si>
  <si>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</si>
  <si>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</si>
  <si>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</si>
  <si>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</si>
  <si>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</si>
  <si>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</si>
  <si>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</si>
  <si>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</si>
  <si>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</si>
  <si>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</si>
  <si>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</si>
  <si>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</si>
  <si>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</si>
  <si>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</si>
  <si>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</si>
  <si>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</si>
  <si>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</si>
  <si>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</si>
  <si>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</si>
  <si>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</si>
  <si>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</si>
  <si>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</si>
  <si>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</si>
  <si>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</si>
  <si>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</si>
  <si>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</si>
  <si>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</si>
  <si>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</si>
  <si>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</si>
  <si>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</si>
  <si>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</si>
  <si>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</si>
  <si>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</si>
  <si>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</si>
  <si>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</si>
  <si>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</si>
  <si>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</si>
  <si>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</si>
  <si>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</si>
  <si>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</si>
  <si>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</si>
  <si>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</si>
  <si>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</si>
  <si>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</si>
  <si>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</si>
  <si>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</si>
  <si>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</si>
  <si>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</si>
  <si>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</si>
  <si>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</si>
  <si>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</si>
  <si>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</si>
  <si>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</si>
  <si>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</si>
  <si>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</si>
  <si>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</si>
  <si>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</si>
  <si>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</si>
  <si>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</si>
  <si>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</si>
  <si>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</si>
  <si>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</si>
  <si>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</si>
  <si>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</si>
  <si>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</si>
  <si>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</si>
  <si>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</si>
  <si>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</si>
  <si>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</si>
  <si>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</si>
  <si>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</si>
  <si>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</si>
  <si>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</si>
  <si>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</si>
  <si>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</si>
  <si>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</si>
  <si>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</si>
  <si>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</si>
  <si>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</si>
  <si>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</si>
  <si>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</si>
  <si>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</si>
  <si>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</si>
  <si>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</si>
  <si>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</si>
  <si>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</si>
  <si>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</si>
  <si>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</si>
  <si>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</si>
  <si>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</si>
  <si>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</si>
  <si>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</si>
  <si>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</si>
  <si>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</si>
  <si>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</si>
  <si>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</si>
  <si>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</si>
  <si>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</si>
  <si>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</si>
  <si>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</si>
  <si>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</si>
  <si>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</si>
  <si>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</si>
  <si>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</si>
  <si>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</si>
  <si>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</si>
  <si>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</si>
  <si>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</si>
  <si>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</si>
  <si>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</si>
  <si>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</si>
  <si>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</si>
  <si>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</si>
  <si>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</si>
  <si>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</si>
  <si>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</si>
  <si>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</si>
  <si>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</si>
  <si>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</si>
  <si>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</si>
  <si>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</si>
  <si>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</si>
  <si>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</si>
  <si>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</si>
  <si>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</si>
  <si>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</si>
  <si>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</si>
  <si>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</si>
  <si>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</si>
  <si>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</si>
  <si>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</si>
  <si>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</si>
  <si>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</si>
  <si>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</si>
  <si>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</si>
  <si>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</si>
  <si>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</si>
  <si>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</si>
  <si>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</si>
  <si>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</si>
  <si>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</si>
  <si>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</si>
  <si>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</si>
  <si>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</si>
  <si>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</si>
  <si>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</si>
  <si>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</si>
  <si>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</si>
  <si>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</si>
  <si>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</si>
  <si>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</si>
  <si>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</si>
  <si>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</si>
  <si>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</si>
  <si>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</si>
  <si>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</si>
  <si>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</si>
  <si>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</si>
  <si>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</si>
  <si>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</si>
  <si>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</si>
  <si>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</si>
  <si>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</si>
  <si>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</si>
  <si>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</si>
  <si>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</si>
  <si>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</si>
  <si>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</si>
  <si>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</si>
  <si>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</si>
  <si>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</si>
  <si>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</si>
  <si>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</si>
  <si>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</si>
  <si>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</si>
  <si>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</si>
  <si>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</si>
  <si>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</si>
  <si>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</si>
  <si>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</si>
  <si>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</si>
  <si>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</si>
  <si>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</si>
  <si>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</si>
  <si>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</si>
  <si>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</si>
  <si>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</si>
  <si>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</si>
  <si>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</si>
  <si>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</si>
  <si>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</si>
  <si>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</si>
  <si>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</si>
  <si>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</si>
  <si>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</si>
  <si>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</si>
  <si>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</si>
  <si>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</si>
  <si>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</si>
  <si>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</si>
  <si>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</si>
  <si>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</si>
  <si>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</si>
  <si>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</si>
  <si>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</si>
  <si>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</si>
  <si>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</si>
  <si>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</si>
  <si>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</si>
  <si>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</si>
  <si>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</si>
  <si>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</si>
  <si>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</si>
  <si>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</si>
  <si>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</si>
  <si>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</si>
  <si>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</si>
  <si>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</si>
  <si>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</si>
  <si>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</si>
  <si>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</si>
  <si>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</si>
  <si>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</si>
  <si>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</si>
  <si>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</si>
  <si>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</si>
  <si>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</si>
  <si>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</si>
  <si>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</si>
  <si>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</si>
  <si>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</si>
  <si>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</si>
  <si>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</si>
  <si>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</si>
  <si>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</si>
  <si>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</si>
  <si>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</si>
  <si>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</si>
  <si>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</si>
  <si>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</si>
  <si>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</si>
  <si>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</si>
  <si>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</si>
  <si>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</si>
  <si>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</si>
  <si>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</si>
  <si>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</si>
  <si>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</si>
  <si>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</si>
  <si>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</si>
  <si>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</si>
  <si>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</si>
  <si>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</si>
  <si>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</si>
  <si>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</si>
  <si>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</si>
  <si>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</si>
  <si>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</si>
  <si>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</si>
  <si>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</si>
  <si>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</si>
  <si>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</si>
  <si>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</si>
  <si>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</si>
  <si>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</si>
  <si>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</si>
  <si>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</si>
  <si>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</si>
  <si>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</si>
  <si>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</si>
  <si>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</si>
  <si>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</si>
  <si>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</si>
  <si>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</si>
  <si>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</si>
  <si>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</si>
  <si>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</si>
  <si>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</si>
  <si>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</si>
  <si>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</si>
  <si>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</si>
  <si>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</si>
  <si>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</si>
  <si>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</si>
  <si>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</si>
  <si>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</si>
  <si>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</si>
  <si>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</si>
  <si>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</si>
  <si>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</si>
  <si>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</si>
  <si>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</si>
  <si>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</si>
  <si>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</si>
  <si>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</si>
  <si>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</si>
  <si>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</si>
  <si>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</si>
  <si>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</si>
  <si>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</si>
  <si>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</si>
  <si>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</si>
  <si>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</si>
  <si>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</si>
  <si>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</si>
  <si>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</si>
  <si>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</si>
  <si>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</si>
  <si>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</si>
  <si>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</si>
  <si>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</si>
  <si>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</si>
  <si>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</si>
  <si>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</si>
  <si>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</si>
  <si>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</si>
  <si>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</si>
  <si>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</si>
  <si>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</si>
  <si>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</si>
  <si>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</si>
  <si>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</si>
  <si>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</si>
  <si>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</si>
  <si>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</si>
  <si>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</si>
  <si>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</si>
  <si>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</si>
  <si>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</si>
  <si>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</si>
  <si>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</si>
  <si>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</si>
  <si>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</si>
  <si>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</si>
  <si>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</si>
  <si>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</si>
  <si>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</si>
  <si>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</si>
  <si>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</si>
  <si>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</si>
  <si>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</si>
  <si>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</si>
  <si>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</si>
  <si>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</si>
  <si>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</si>
  <si>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</si>
  <si>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</si>
  <si>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</si>
  <si>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</si>
  <si>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</si>
  <si>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</si>
  <si>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</si>
  <si>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</si>
  <si>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</si>
  <si>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</si>
  <si>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</si>
  <si>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</si>
  <si>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</si>
  <si>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</si>
  <si>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</si>
  <si>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</si>
  <si>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</si>
  <si>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</si>
  <si>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</si>
  <si>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</si>
  <si>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</si>
  <si>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</si>
  <si>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</si>
  <si>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</si>
  <si>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</si>
  <si>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</si>
  <si>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</si>
  <si>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</si>
  <si>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</si>
  <si>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</si>
  <si>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</si>
  <si>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</si>
  <si>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</si>
  <si>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</si>
  <si>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</si>
  <si>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</si>
  <si>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</si>
  <si>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</si>
  <si>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</si>
  <si>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</si>
  <si>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</si>
  <si>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</si>
  <si>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</si>
  <si>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</si>
  <si>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</si>
  <si>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</si>
  <si>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</si>
  <si>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</si>
  <si>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</si>
  <si>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</si>
  <si>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</si>
  <si>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</si>
  <si>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</si>
  <si>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</si>
  <si>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</si>
  <si>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</si>
  <si>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</si>
  <si>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</si>
  <si>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</si>
  <si>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</si>
  <si>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</si>
  <si>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</si>
  <si>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</si>
  <si>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</si>
  <si>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</si>
  <si>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</si>
  <si>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</si>
  <si>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</si>
  <si>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</si>
  <si>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</si>
  <si>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</si>
  <si>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</si>
  <si>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</si>
  <si>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</si>
  <si>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</si>
  <si>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</si>
  <si>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</si>
  <si>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</si>
  <si>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</si>
  <si>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</si>
  <si>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</si>
  <si>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</si>
  <si>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</si>
  <si>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</si>
  <si>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</si>
  <si>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</si>
  <si>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</si>
  <si>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</si>
  <si>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</si>
  <si>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</si>
  <si>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</si>
  <si>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</si>
  <si>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</si>
  <si>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</si>
  <si>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</si>
  <si>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</si>
  <si>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</si>
  <si>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</si>
  <si>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</si>
  <si>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</si>
  <si>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</si>
  <si>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</si>
  <si>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</si>
  <si>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</si>
  <si>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</si>
  <si>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</si>
  <si>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</si>
  <si>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</si>
  <si>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</si>
  <si>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</si>
  <si>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</si>
  <si>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</si>
  <si>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</si>
  <si>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</si>
  <si>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</si>
  <si>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</si>
  <si>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</si>
  <si>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</si>
  <si>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</si>
  <si>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</si>
  <si>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</si>
  <si>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</si>
  <si>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</si>
  <si>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</si>
  <si>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</si>
  <si>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</si>
  <si>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</si>
  <si>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</si>
  <si>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</si>
  <si>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</si>
  <si>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</si>
  <si>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</si>
  <si>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</si>
  <si>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</si>
  <si>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</si>
  <si>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</si>
  <si>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</si>
  <si>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</si>
  <si>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</si>
  <si>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</si>
  <si>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</si>
  <si>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</si>
  <si>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</si>
  <si>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</si>
  <si>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</si>
  <si>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</si>
  <si>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</si>
  <si>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</si>
  <si>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</si>
  <si>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</si>
  <si>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</si>
  <si>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</si>
  <si>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</si>
  <si>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</si>
  <si>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</si>
  <si>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</si>
  <si>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</si>
  <si>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</si>
  <si>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</si>
  <si>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</si>
  <si>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</si>
  <si>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</si>
  <si>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</si>
  <si>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</si>
  <si>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</si>
  <si>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</si>
  <si>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</si>
  <si>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</si>
  <si>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</si>
  <si>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</si>
  <si>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</si>
  <si>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</si>
  <si>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</si>
  <si>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</si>
  <si>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</si>
  <si>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</si>
  <si>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</si>
  <si>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</si>
  <si>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</si>
  <si>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</si>
  <si>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</si>
  <si>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</si>
  <si>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</si>
  <si>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</si>
  <si>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</si>
  <si>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</si>
  <si>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</si>
  <si>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</si>
  <si>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</si>
  <si>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</si>
  <si>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</si>
  <si>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</si>
  <si>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</si>
  <si>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</si>
  <si>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</si>
  <si>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</si>
  <si>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</si>
  <si>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</si>
  <si>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</si>
  <si>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</si>
  <si>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</si>
  <si>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</si>
  <si>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</si>
  <si>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</si>
  <si>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</si>
  <si>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</si>
  <si>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</si>
  <si>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</si>
  <si>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</si>
  <si>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</si>
  <si>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</si>
  <si>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</si>
  <si>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</si>
  <si>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</si>
  <si>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</si>
  <si>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</si>
  <si>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</si>
  <si>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</si>
  <si>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</si>
  <si>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</si>
  <si>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</si>
  <si>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</si>
  <si>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</si>
  <si>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</si>
  <si>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</si>
  <si>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</si>
  <si>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</si>
  <si>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</si>
  <si>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</si>
  <si>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</si>
  <si>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</si>
  <si>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</si>
  <si>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</si>
  <si>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</si>
  <si>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</si>
  <si>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</si>
  <si>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</si>
  <si>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</si>
  <si>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</si>
  <si>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</si>
  <si>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</si>
  <si>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</si>
  <si>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</si>
  <si>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</si>
  <si>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</si>
  <si>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</si>
  <si>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</si>
  <si>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</si>
  <si>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</si>
  <si>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</si>
  <si>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</si>
  <si>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</si>
  <si>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</si>
  <si>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</si>
  <si>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</si>
  <si>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</si>
  <si>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</si>
  <si>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</si>
  <si>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</si>
  <si>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</si>
  <si>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</si>
  <si>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</si>
  <si>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</si>
  <si>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</si>
  <si>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</si>
  <si>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</si>
  <si>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</si>
  <si>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</si>
  <si>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</si>
  <si>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</si>
  <si>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</si>
  <si>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</si>
  <si>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</si>
  <si>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</si>
  <si>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</si>
  <si>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</si>
  <si>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</si>
  <si>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</si>
  <si>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</si>
  <si>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</si>
  <si>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</si>
  <si>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</si>
  <si>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</si>
  <si>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</si>
  <si>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</si>
  <si>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</si>
  <si>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</si>
  <si>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</si>
  <si>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</si>
  <si>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</si>
  <si>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</si>
  <si>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</si>
  <si>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</si>
  <si>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</si>
  <si>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</si>
  <si>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</si>
  <si>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</si>
  <si>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</si>
  <si>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</si>
  <si>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</si>
  <si>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</si>
  <si>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</si>
  <si>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</si>
  <si>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</si>
  <si>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</si>
  <si>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</si>
  <si>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</si>
  <si>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</si>
  <si>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</si>
  <si>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</si>
  <si>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</si>
  <si>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</si>
  <si>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</si>
  <si>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</si>
  <si>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</si>
  <si>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</si>
  <si>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</si>
  <si>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</si>
  <si>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</si>
  <si>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</si>
  <si>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</si>
  <si>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</si>
  <si>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</si>
  <si>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</si>
  <si>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</si>
  <si>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</si>
  <si>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</si>
  <si>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</si>
  <si>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</si>
  <si>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</si>
  <si>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</si>
  <si>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</si>
  <si>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</si>
  <si>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</si>
  <si>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</si>
  <si>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</si>
  <si>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</si>
  <si>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</si>
  <si>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</si>
  <si>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</si>
  <si>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</si>
  <si>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</si>
  <si>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</si>
  <si>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</si>
  <si>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</si>
  <si>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</si>
  <si>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</si>
  <si>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</si>
  <si>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</si>
  <si>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</si>
  <si>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</si>
  <si>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</si>
  <si>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</si>
  <si>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</si>
  <si>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</si>
  <si>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</si>
  <si>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</si>
  <si>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</si>
  <si>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</si>
  <si>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</si>
  <si>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</si>
  <si>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</si>
  <si>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</si>
  <si>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</si>
  <si>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</si>
  <si>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</si>
  <si>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</si>
  <si>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</si>
  <si>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</si>
  <si>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</si>
  <si>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</si>
  <si>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</si>
  <si>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</si>
  <si>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</si>
  <si>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</si>
  <si>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</si>
  <si>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</si>
  <si>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</si>
  <si>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</si>
  <si>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</si>
  <si>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</si>
  <si>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</si>
  <si>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</si>
  <si>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</si>
  <si>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</si>
  <si>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</si>
  <si>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</si>
  <si>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</si>
  <si>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</si>
  <si>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</si>
  <si>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</si>
  <si>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</si>
  <si>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</si>
  <si>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</si>
  <si>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</si>
  <si>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</si>
  <si>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</si>
  <si>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</si>
  <si>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</si>
  <si>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</si>
  <si>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</si>
  <si>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</si>
  <si>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</si>
  <si>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</si>
  <si>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</si>
  <si>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</si>
  <si>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</si>
  <si>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</si>
  <si>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</si>
  <si>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</si>
  <si>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</si>
  <si>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</si>
  <si>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</si>
  <si>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</si>
  <si>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</si>
  <si>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</si>
  <si>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</si>
  <si>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</si>
  <si>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</si>
  <si>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</si>
  <si>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</si>
  <si>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</si>
  <si>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</si>
  <si>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</si>
  <si>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</si>
  <si>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</si>
  <si>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</si>
  <si>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</si>
  <si>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</si>
  <si>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</si>
  <si>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</si>
  <si>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</si>
  <si>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</si>
  <si>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</si>
  <si>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</si>
  <si>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</si>
  <si>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</si>
  <si>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</si>
  <si>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</si>
  <si>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</si>
  <si>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</si>
  <si>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</si>
  <si>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</si>
  <si>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</si>
  <si>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</si>
  <si>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</si>
  <si>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</si>
  <si>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</si>
  <si>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</si>
  <si>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</si>
  <si>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</si>
  <si>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</si>
  <si>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</si>
  <si>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</si>
  <si>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</si>
  <si>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</si>
  <si>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</si>
  <si>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</si>
  <si>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</si>
  <si>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</si>
  <si>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</si>
  <si>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</si>
  <si>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</si>
  <si>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</si>
  <si>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</si>
  <si>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</si>
  <si>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</si>
  <si>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</si>
  <si>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</si>
  <si>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</si>
  <si>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</si>
  <si>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</si>
  <si>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</si>
  <si>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</si>
  <si>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</si>
  <si>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</si>
  <si>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</si>
  <si>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</si>
  <si>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</si>
  <si>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</si>
  <si>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</si>
  <si>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</si>
  <si>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</si>
  <si>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</si>
  <si>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</si>
  <si>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</si>
  <si>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</si>
  <si>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</si>
  <si>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</si>
  <si>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</si>
  <si>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</si>
  <si>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</si>
  <si>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</si>
  <si>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</si>
  <si>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</si>
  <si>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</si>
  <si>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</si>
  <si>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</si>
  <si>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</si>
  <si>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</si>
  <si>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</si>
  <si>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</si>
  <si>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</si>
  <si>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</si>
  <si>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</si>
  <si>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</si>
  <si>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</si>
  <si>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</si>
  <si>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</si>
  <si>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</si>
  <si>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</si>
  <si>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</si>
  <si>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</si>
  <si>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</si>
  <si>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</si>
  <si>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</si>
  <si>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</si>
  <si>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</si>
  <si>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</si>
  <si>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</si>
  <si>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</si>
  <si>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</si>
  <si>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</si>
  <si>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</si>
  <si>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</si>
  <si>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</si>
  <si>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</si>
  <si>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</si>
  <si>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</si>
  <si>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</si>
  <si>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</si>
  <si>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</si>
  <si>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</si>
  <si>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</si>
  <si>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</si>
  <si>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</si>
  <si>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</si>
  <si>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</si>
  <si>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</si>
  <si>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</si>
  <si>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</si>
  <si>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</si>
  <si>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</si>
  <si>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</si>
  <si>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</si>
  <si>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</si>
  <si>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</si>
  <si>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</si>
  <si>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</si>
  <si>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</si>
  <si>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</si>
  <si>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</si>
  <si>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</si>
  <si>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</si>
  <si>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</si>
  <si>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</si>
  <si>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</si>
  <si>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</si>
  <si>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</si>
  <si>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</si>
  <si>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</si>
  <si>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</si>
  <si>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</si>
  <si>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</si>
  <si>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</si>
  <si>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</si>
  <si>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</si>
  <si>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</si>
  <si>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</si>
  <si>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</si>
  <si>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</si>
  <si>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</si>
  <si>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</si>
  <si>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</si>
  <si>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</si>
  <si>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</si>
  <si>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</si>
  <si>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</si>
  <si>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</si>
  <si>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</si>
  <si>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</si>
  <si>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</si>
  <si>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</si>
  <si>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</si>
  <si>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</si>
  <si>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</si>
  <si>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</si>
  <si>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</si>
  <si>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</si>
  <si>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</si>
  <si>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</si>
  <si>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</si>
  <si>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</si>
  <si>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</si>
  <si>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</si>
  <si>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</si>
  <si>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</si>
  <si>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</si>
  <si>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</si>
  <si>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</si>
  <si>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</si>
  <si>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</si>
  <si>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</si>
  <si>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</si>
  <si>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</si>
  <si>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</si>
  <si>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</si>
  <si>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</si>
  <si>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</si>
  <si>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</si>
  <si>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</si>
  <si>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</si>
  <si>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</si>
  <si>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</si>
  <si>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</si>
  <si>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</si>
  <si>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</si>
  <si>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</si>
  <si>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</si>
  <si>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</si>
  <si>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</si>
  <si>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</si>
  <si>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</si>
  <si>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</si>
  <si>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</si>
  <si>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</si>
  <si>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</si>
  <si>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</si>
  <si>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</si>
  <si>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</si>
  <si>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</si>
  <si>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</si>
  <si>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</si>
  <si>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</si>
  <si>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</si>
  <si>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</si>
  <si>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</si>
  <si>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</si>
  <si>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</si>
  <si>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</si>
  <si>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</si>
  <si>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</si>
  <si>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</si>
  <si>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</si>
  <si>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</si>
  <si>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</si>
  <si>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</si>
  <si>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</si>
  <si>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</si>
  <si>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</si>
  <si>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</si>
  <si>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</si>
  <si>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</si>
  <si>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</si>
  <si>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</si>
  <si>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</si>
  <si>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</si>
  <si>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</si>
  <si>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</si>
  <si>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</si>
  <si>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</si>
  <si>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</si>
  <si>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</si>
  <si>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</si>
  <si>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</si>
  <si>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</si>
  <si>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</si>
  <si>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</si>
  <si>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</si>
  <si>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</si>
  <si>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</si>
  <si>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</si>
  <si>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</si>
  <si>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</si>
  <si>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</si>
  <si>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</si>
  <si>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</si>
  <si>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</si>
  <si>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</si>
  <si>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</si>
  <si>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</si>
  <si>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</si>
  <si>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</si>
  <si>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</si>
  <si>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</si>
  <si>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</si>
  <si>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</si>
  <si>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</si>
  <si>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</si>
  <si>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</si>
  <si>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</si>
  <si>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</si>
  <si>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</si>
  <si>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</si>
  <si>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</si>
  <si>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</si>
  <si>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</si>
  <si>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</si>
  <si>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</si>
  <si>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</si>
  <si>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</si>
  <si>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</si>
  <si>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</si>
  <si>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</si>
  <si>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</si>
  <si>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</si>
  <si>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</si>
  <si>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</si>
  <si>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</si>
  <si>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</si>
  <si>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</si>
  <si>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</si>
  <si>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</si>
  <si>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</si>
  <si>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</si>
  <si>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</si>
  <si>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</si>
  <si>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</si>
  <si>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</si>
  <si>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</si>
  <si>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</si>
  <si>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</si>
  <si>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</si>
  <si>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</si>
  <si>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</si>
  <si>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</si>
  <si>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</si>
  <si>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</si>
  <si>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</si>
  <si>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</si>
  <si>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</si>
  <si>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</si>
  <si>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</si>
  <si>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</si>
  <si>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</si>
  <si>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</si>
  <si>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</si>
  <si>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</si>
  <si>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</si>
  <si>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</si>
  <si>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</si>
  <si>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</si>
  <si>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</si>
  <si>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</si>
  <si>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</si>
  <si>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</si>
  <si>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</si>
  <si>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</si>
  <si>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</si>
  <si>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</si>
  <si>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</si>
  <si>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</si>
  <si>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</si>
  <si>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</si>
  <si>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</si>
  <si>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</si>
  <si>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</si>
  <si>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</si>
  <si>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</si>
  <si>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</si>
  <si>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</si>
  <si>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</si>
  <si>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</si>
  <si>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</si>
  <si>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</si>
  <si>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</si>
  <si>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</si>
  <si>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</si>
  <si>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</si>
  <si>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</si>
  <si>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</si>
  <si>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</si>
  <si>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</si>
  <si>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</si>
  <si>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</si>
  <si>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</si>
  <si>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</si>
  <si>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</si>
  <si>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</si>
  <si>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</si>
  <si>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</si>
  <si>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</si>
  <si>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</si>
  <si>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</si>
  <si>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</si>
  <si>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</si>
  <si>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</si>
  <si>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</si>
  <si>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</si>
  <si>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</si>
  <si>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</si>
  <si>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</si>
  <si>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</si>
  <si>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</si>
  <si>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</si>
  <si>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</si>
  <si>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</si>
  <si>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</si>
  <si>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</si>
  <si>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</si>
  <si>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</si>
  <si>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</si>
  <si>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</si>
  <si>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</si>
  <si>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</si>
  <si>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</si>
  <si>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</si>
  <si>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</si>
  <si>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</si>
  <si>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</si>
  <si>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</si>
  <si>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</si>
  <si>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</si>
  <si>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</si>
  <si>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</si>
  <si>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</si>
  <si>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</si>
  <si>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</si>
  <si>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</si>
  <si>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</si>
  <si>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</si>
  <si>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</si>
  <si>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</si>
  <si>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</si>
  <si>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</si>
  <si>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</si>
  <si>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</si>
  <si>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</si>
  <si>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</si>
  <si>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</si>
  <si>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</si>
  <si>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</si>
  <si>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</si>
  <si>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</si>
  <si>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</si>
  <si>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</si>
  <si>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</si>
  <si>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</si>
  <si>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</si>
  <si>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</si>
  <si>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</si>
  <si>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</si>
  <si>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</si>
  <si>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</si>
  <si>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</si>
  <si>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</si>
  <si>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</si>
  <si>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</si>
  <si>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</si>
  <si>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</si>
  <si>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</si>
  <si>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</si>
  <si>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</si>
  <si>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</si>
  <si>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</si>
  <si>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</si>
  <si>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</si>
  <si>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</si>
  <si>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</si>
  <si>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</si>
  <si>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</si>
  <si>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</si>
  <si>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</si>
  <si>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</si>
  <si>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</si>
  <si>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</si>
  <si>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</si>
  <si>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</si>
  <si>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</si>
  <si>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</si>
  <si>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</si>
  <si>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</si>
  <si>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</si>
  <si>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</si>
  <si>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</si>
  <si>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</si>
  <si>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</si>
  <si>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</si>
  <si>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</si>
  <si>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</si>
  <si>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</si>
  <si>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</si>
  <si>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</si>
  <si>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</si>
  <si>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</si>
  <si>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</si>
  <si>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</si>
  <si>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</si>
  <si>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</si>
  <si>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</si>
  <si>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</si>
  <si>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</si>
  <si>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</si>
  <si>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</si>
  <si>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</si>
  <si>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</si>
  <si>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</si>
  <si>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</si>
  <si>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</si>
  <si>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</si>
  <si>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</si>
  <si>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</si>
  <si>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</si>
  <si>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</si>
  <si>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</si>
  <si>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</si>
  <si>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</si>
  <si>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</si>
  <si>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</si>
  <si>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</si>
  <si>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</si>
  <si>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</si>
  <si>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</si>
  <si>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</si>
  <si>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</si>
  <si>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</si>
  <si>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</si>
  <si>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</si>
  <si>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</si>
  <si>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</si>
  <si>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</si>
  <si>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</si>
  <si>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</si>
  <si>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</si>
  <si>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</si>
  <si>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</si>
  <si>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</si>
  <si>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</si>
  <si>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</si>
  <si>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</si>
  <si>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</si>
  <si>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</si>
  <si>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</si>
  <si>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</si>
  <si>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</si>
  <si>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</si>
  <si>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</si>
  <si>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</si>
  <si>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</si>
  <si>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</si>
  <si>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</si>
  <si>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</si>
  <si>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</si>
  <si>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</si>
  <si>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</si>
  <si>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</si>
  <si>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</si>
  <si>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</si>
  <si>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</si>
  <si>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</si>
  <si>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</si>
  <si>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</si>
  <si>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</si>
  <si>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</si>
  <si>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</si>
  <si>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</si>
  <si>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</si>
  <si>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</si>
  <si>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</si>
  <si>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</si>
  <si>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</si>
  <si>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</si>
  <si>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</si>
  <si>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</si>
  <si>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</si>
  <si>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</si>
  <si>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</si>
  <si>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</si>
  <si>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</si>
  <si>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</si>
  <si>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</si>
  <si>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</si>
  <si>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</si>
  <si>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</si>
  <si>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</si>
  <si>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</si>
  <si>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</si>
  <si>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</si>
  <si>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</si>
  <si>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</si>
  <si>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</si>
  <si>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</si>
  <si>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</si>
  <si>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</si>
  <si>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</si>
  <si>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</si>
  <si>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</si>
  <si>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</si>
  <si>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</si>
  <si>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</si>
  <si>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</si>
  <si>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</si>
  <si>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</si>
  <si>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</si>
  <si>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</si>
  <si>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</si>
  <si>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</si>
  <si>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</si>
  <si>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</si>
  <si>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</si>
  <si>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</si>
  <si>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</si>
  <si>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</si>
  <si>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</si>
  <si>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</si>
  <si>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</si>
  <si>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</si>
  <si>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</si>
  <si>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</si>
  <si>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</si>
  <si>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</si>
  <si>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</si>
  <si>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</si>
  <si>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</si>
  <si>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</si>
  <si>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</si>
  <si>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</si>
  <si>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</si>
  <si>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</si>
  <si>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</si>
  <si>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</si>
  <si>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</si>
  <si>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</si>
  <si>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</si>
  <si>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</si>
  <si>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</si>
  <si>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</si>
  <si>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</si>
  <si>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</si>
  <si>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</si>
  <si>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</si>
  <si>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</si>
  <si>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</si>
  <si>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</si>
  <si>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</si>
  <si>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</si>
  <si>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</si>
  <si>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</si>
  <si>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</si>
  <si>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</si>
  <si>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</si>
  <si>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</si>
  <si>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</si>
  <si>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</si>
  <si>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</si>
  <si>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</si>
  <si>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</si>
  <si>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</si>
  <si>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</si>
  <si>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</si>
  <si>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</si>
  <si>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</si>
  <si>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</si>
  <si>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</si>
  <si>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</si>
  <si>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</si>
  <si>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</si>
  <si>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</si>
  <si>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</si>
  <si>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</si>
  <si>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</si>
  <si>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</si>
  <si>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</si>
  <si>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</si>
  <si>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</si>
  <si>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</si>
  <si>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</si>
  <si>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</si>
  <si>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</si>
  <si>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</si>
  <si>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</si>
  <si>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</si>
  <si>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</si>
  <si>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</si>
  <si>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</si>
  <si>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</si>
  <si>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</si>
  <si>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</si>
  <si>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</si>
  <si>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</si>
  <si>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</si>
  <si>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</si>
  <si>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</si>
  <si>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</si>
  <si>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</si>
  <si>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</si>
  <si>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</si>
  <si>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</si>
  <si>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</si>
  <si>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</si>
  <si>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</si>
  <si>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</si>
  <si>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</si>
  <si>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</si>
  <si>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</si>
  <si>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</si>
  <si>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</si>
  <si>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</si>
  <si>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</si>
  <si>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</si>
  <si>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</si>
  <si>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</si>
  <si>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</si>
  <si>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</si>
  <si>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</si>
  <si>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</si>
  <si>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</si>
  <si>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</si>
  <si>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</si>
  <si>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</si>
  <si>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</si>
  <si>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</si>
  <si>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</si>
  <si>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</si>
  <si>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</si>
  <si>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</si>
  <si>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</si>
  <si>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</si>
  <si>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</si>
  <si>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</si>
  <si>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</si>
  <si>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</si>
  <si>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</si>
  <si>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</si>
  <si>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</si>
  <si>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</si>
  <si>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</si>
  <si>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</si>
  <si>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</si>
  <si>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</si>
  <si>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</si>
  <si>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</si>
  <si>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</si>
  <si>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</si>
  <si>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</si>
  <si>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</si>
  <si>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</si>
  <si>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</si>
  <si>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</si>
  <si>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</si>
  <si>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</si>
  <si>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</si>
  <si>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</si>
  <si>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</si>
  <si>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</si>
  <si>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</si>
  <si>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</si>
  <si>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</si>
  <si>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</si>
  <si>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</si>
  <si>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</si>
  <si>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</si>
  <si>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</si>
  <si>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</si>
  <si>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</si>
  <si>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</si>
  <si>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</si>
  <si>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</si>
  <si>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</si>
  <si>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</si>
  <si>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</si>
  <si>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</si>
  <si>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</si>
  <si>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</si>
  <si>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</si>
  <si>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</si>
  <si>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</si>
  <si>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</si>
  <si>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</si>
  <si>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</si>
  <si>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</si>
  <si>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</si>
  <si>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</si>
  <si>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</si>
  <si>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</si>
  <si>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</si>
  <si>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</si>
  <si>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</si>
  <si>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</si>
  <si>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</si>
  <si>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</si>
  <si>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</si>
  <si>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</si>
  <si>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</si>
  <si>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</si>
  <si>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</si>
  <si>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</si>
  <si>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</si>
  <si>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</si>
  <si>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</si>
  <si>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</si>
  <si>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</si>
  <si>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</si>
  <si>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</si>
  <si>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</si>
  <si>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</si>
  <si>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</si>
  <si>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</si>
  <si>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</si>
  <si>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</si>
  <si>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</si>
  <si>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</si>
  <si>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</si>
  <si>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</si>
  <si>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</si>
  <si>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</si>
  <si>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</si>
  <si>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</si>
  <si>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</si>
  <si>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</si>
  <si>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</si>
  <si>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</si>
  <si>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</si>
  <si>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</si>
  <si>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</si>
  <si>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</si>
  <si>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</si>
  <si>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</si>
  <si>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</si>
  <si>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</si>
  <si>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</si>
  <si>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</si>
  <si>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</si>
  <si>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</si>
  <si>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</si>
  <si>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</si>
  <si>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</si>
  <si>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</si>
  <si>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</si>
  <si>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</si>
  <si>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</si>
  <si>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</si>
  <si>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</si>
  <si>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</si>
  <si>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</si>
  <si>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</si>
  <si>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</si>
  <si>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</si>
  <si>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</si>
  <si>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</si>
  <si>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</si>
  <si>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</si>
  <si>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</si>
  <si>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</si>
  <si>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</si>
  <si>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</si>
  <si>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</si>
  <si>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</si>
  <si>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</si>
  <si>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</si>
  <si>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</si>
  <si>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</si>
  <si>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</si>
  <si>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</si>
  <si>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</si>
  <si>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</si>
  <si>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</si>
  <si>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</si>
  <si>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</si>
  <si>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</si>
  <si>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</si>
  <si>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</si>
  <si>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</si>
  <si>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</si>
  <si>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</si>
  <si>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</si>
  <si>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</si>
  <si>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</si>
  <si>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</si>
  <si>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</si>
  <si>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</si>
  <si>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</si>
  <si>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</si>
  <si>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</si>
  <si>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</si>
  <si>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</si>
  <si>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</si>
  <si>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</si>
  <si>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</si>
  <si>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</si>
  <si>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</si>
  <si>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</si>
  <si>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</si>
  <si>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</si>
  <si>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</si>
  <si>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</si>
  <si>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</si>
  <si>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</si>
  <si>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</si>
  <si>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</si>
  <si>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</si>
  <si>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</si>
  <si>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</si>
  <si>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</si>
  <si>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</si>
  <si>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</si>
  <si>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</si>
  <si>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</si>
  <si>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</si>
  <si>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</si>
  <si>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</si>
  <si>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</si>
  <si>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</si>
  <si>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</si>
  <si>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</si>
  <si>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</si>
  <si>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</si>
  <si>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</si>
  <si>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</si>
  <si>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</si>
  <si>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</si>
  <si>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</si>
  <si>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</si>
  <si>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</si>
  <si>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</si>
  <si>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</si>
  <si>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</si>
  <si>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</si>
  <si>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</si>
  <si>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</si>
  <si>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</si>
  <si>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</si>
  <si>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</si>
  <si>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</si>
  <si>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</si>
  <si>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</si>
  <si>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</si>
  <si>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</si>
  <si>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</si>
  <si>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</si>
  <si>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</si>
  <si>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</si>
  <si>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</si>
  <si>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</si>
  <si>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</si>
  <si>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</si>
  <si>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</si>
  <si>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</si>
  <si>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</si>
  <si>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</si>
  <si>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</si>
  <si>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</si>
  <si>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</si>
  <si>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</si>
  <si>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</si>
  <si>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</si>
  <si>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</si>
  <si>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</si>
  <si>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</si>
  <si>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</si>
  <si>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</si>
  <si>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</si>
  <si>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</si>
  <si>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</si>
  <si>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</si>
  <si>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</si>
  <si>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</si>
  <si>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</si>
  <si>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</si>
  <si>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</si>
  <si>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</si>
  <si>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</si>
  <si>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</si>
  <si>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</si>
  <si>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</si>
  <si>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</si>
  <si>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</si>
  <si>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</si>
  <si>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</si>
  <si>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</si>
  <si>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</si>
  <si>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</si>
  <si>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</si>
  <si>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</si>
  <si>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</si>
  <si>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</si>
  <si>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</si>
  <si>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</si>
  <si>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</si>
  <si>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</si>
  <si>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</si>
  <si>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</si>
  <si>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</si>
  <si>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</si>
  <si>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</si>
  <si>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</si>
  <si>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</si>
  <si>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</si>
  <si>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</si>
  <si>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</si>
  <si>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</si>
  <si>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</si>
  <si>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</si>
  <si>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</si>
  <si>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</si>
  <si>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</si>
  <si>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</si>
  <si>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</si>
  <si>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</si>
  <si>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</si>
  <si>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</si>
  <si>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</si>
  <si>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</si>
  <si>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</si>
  <si>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</si>
  <si>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</si>
  <si>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</si>
  <si>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</si>
  <si>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</si>
  <si>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</si>
  <si>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</si>
  <si>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</si>
  <si>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</si>
  <si>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</si>
  <si>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</si>
  <si>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</si>
  <si>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</si>
  <si>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</si>
  <si>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</si>
  <si>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</si>
  <si>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</si>
  <si>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</si>
  <si>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</si>
  <si>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</si>
  <si>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</si>
  <si>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</si>
  <si>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</si>
  <si>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</si>
  <si>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</si>
  <si>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</si>
  <si>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</si>
  <si>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</si>
  <si>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</si>
  <si>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</si>
  <si>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</si>
  <si>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</si>
  <si>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</si>
  <si>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</si>
  <si>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</si>
  <si>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</si>
  <si>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</si>
  <si>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</si>
  <si>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</si>
  <si>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</si>
  <si>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</si>
  <si>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</si>
  <si>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</si>
  <si>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</si>
  <si>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</si>
  <si>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</si>
  <si>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</si>
  <si>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</si>
  <si>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</si>
  <si>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</si>
  <si>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</si>
  <si>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</si>
  <si>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</si>
  <si>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</si>
  <si>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</si>
  <si>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</si>
  <si>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</si>
  <si>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</si>
  <si>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</si>
  <si>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</si>
  <si>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</si>
  <si>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</si>
  <si>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</si>
  <si>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</si>
  <si>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</si>
  <si>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</si>
  <si>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</si>
  <si>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</si>
  <si>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</si>
  <si>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</si>
  <si>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</si>
  <si>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</si>
  <si>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</si>
  <si>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</si>
  <si>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</si>
  <si>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</si>
  <si>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</si>
  <si>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</si>
  <si>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</si>
  <si>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</si>
  <si>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</si>
  <si>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</si>
  <si>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</si>
  <si>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</si>
  <si>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</si>
  <si>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</si>
  <si>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</si>
  <si>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</si>
  <si>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</si>
  <si>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</si>
  <si>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</si>
  <si>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</si>
  <si>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</si>
  <si>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</si>
  <si>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</si>
  <si>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</si>
  <si>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</si>
  <si>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</si>
  <si>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</si>
  <si>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</si>
  <si>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</si>
  <si>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</si>
  <si>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</si>
  <si>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</si>
  <si>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</si>
  <si>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</si>
  <si>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</si>
  <si>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</si>
  <si>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</si>
  <si>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</si>
  <si>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</si>
  <si>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</si>
  <si>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</si>
  <si>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</si>
  <si>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</si>
  <si>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</si>
  <si>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</si>
  <si>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</si>
  <si>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</si>
  <si>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</si>
  <si>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</si>
  <si>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</si>
  <si>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</si>
  <si>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</si>
  <si>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</si>
  <si>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</si>
  <si>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</si>
  <si>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</si>
  <si>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</si>
  <si>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</si>
  <si>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</si>
  <si>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</si>
  <si>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</si>
  <si>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</si>
  <si>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</si>
  <si>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</si>
  <si>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</si>
  <si>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</si>
  <si>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</si>
  <si>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</si>
  <si>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</si>
  <si>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</si>
  <si>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</si>
  <si>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</si>
  <si>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</si>
  <si>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</si>
  <si>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</si>
  <si>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</si>
  <si>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</si>
  <si>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</si>
  <si>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</si>
  <si>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</si>
  <si>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</si>
  <si>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</si>
  <si>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</si>
  <si>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</si>
  <si>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</si>
  <si>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</si>
  <si>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</si>
  <si>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</si>
  <si>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</si>
  <si>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</si>
  <si>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</si>
  <si>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</si>
  <si>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</si>
  <si>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</si>
  <si>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</si>
  <si>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</si>
  <si>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</si>
  <si>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</si>
  <si>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</si>
  <si>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</si>
  <si>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</si>
  <si>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</si>
  <si>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</si>
  <si>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</si>
  <si>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</si>
  <si>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</si>
  <si>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</si>
  <si>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</si>
  <si>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</si>
  <si>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</si>
  <si>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</si>
  <si>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</si>
  <si>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</si>
  <si>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</si>
  <si>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</si>
  <si>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</si>
  <si>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</si>
  <si>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</si>
  <si>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</si>
  <si>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</si>
  <si>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</si>
  <si>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</si>
  <si>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</si>
  <si>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</si>
  <si>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</si>
  <si>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</si>
  <si>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</si>
  <si>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</si>
  <si>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</si>
  <si>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</si>
  <si>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</si>
  <si>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</si>
  <si>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</si>
  <si>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</si>
  <si>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</si>
  <si>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</si>
  <si>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</si>
  <si>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</si>
  <si>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</si>
  <si>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</si>
  <si>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</si>
  <si>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</si>
  <si>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</si>
  <si>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</si>
  <si>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</si>
  <si>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</si>
  <si>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</si>
  <si>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</si>
  <si>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</si>
  <si>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</si>
  <si>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</si>
  <si>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</si>
  <si>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</si>
  <si>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</si>
  <si>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</si>
  <si>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</si>
  <si>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</si>
  <si>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</si>
  <si>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</si>
  <si>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</si>
  <si>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</si>
  <si>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</si>
  <si>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</si>
  <si>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</si>
  <si>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</si>
  <si>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</si>
  <si>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</si>
  <si>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</si>
  <si>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</si>
  <si>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</si>
  <si>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</si>
  <si>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</si>
  <si>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</si>
  <si>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</si>
  <si>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</si>
  <si>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</si>
  <si>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</si>
  <si>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</si>
  <si>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</si>
  <si>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</si>
  <si>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</si>
  <si>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</si>
  <si>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</si>
  <si>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</si>
  <si>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</si>
  <si>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</si>
  <si>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</si>
  <si>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</si>
  <si>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</si>
  <si>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</si>
  <si>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</si>
  <si>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</si>
  <si>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</si>
  <si>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</si>
  <si>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</si>
  <si>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</si>
  <si>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</si>
  <si>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</si>
  <si>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</si>
  <si>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</si>
  <si>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</si>
  <si>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</si>
  <si>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</si>
  <si>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</si>
  <si>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</si>
  <si>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</si>
  <si>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</si>
  <si>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</si>
  <si>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</si>
  <si>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</si>
  <si>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</si>
  <si>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</si>
  <si>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</si>
  <si>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</si>
  <si>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</si>
  <si>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</si>
  <si>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</si>
  <si>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</si>
  <si>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</si>
  <si>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</si>
  <si>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</si>
  <si>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</si>
  <si>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</si>
  <si>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</si>
  <si>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</si>
  <si>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</si>
  <si>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</si>
  <si>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</si>
  <si>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</si>
  <si>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</si>
  <si>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</si>
  <si>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</si>
  <si>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</si>
  <si>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</si>
  <si>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</si>
  <si>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</si>
  <si>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</si>
  <si>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</si>
  <si>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</si>
  <si>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</si>
  <si>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</si>
  <si>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</si>
  <si>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</si>
  <si>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</si>
  <si>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</si>
  <si>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</si>
  <si>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</si>
  <si>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</si>
  <si>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</si>
  <si>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</si>
  <si>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</si>
  <si>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</si>
  <si>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</si>
  <si>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</si>
  <si>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</si>
  <si>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</si>
  <si>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</si>
  <si>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</si>
  <si>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</si>
  <si>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</si>
  <si>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</si>
  <si>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</si>
  <si>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</si>
  <si>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</si>
  <si>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</si>
  <si>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</si>
  <si>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</si>
  <si>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</si>
  <si>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</si>
  <si>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</si>
  <si>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</si>
  <si>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</si>
  <si>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</si>
  <si>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</si>
  <si>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</si>
  <si>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</si>
  <si>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</si>
  <si>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</si>
  <si>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</si>
  <si>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</si>
  <si>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</si>
  <si>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</si>
  <si>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</si>
  <si>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</si>
  <si>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</si>
  <si>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</si>
  <si>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</si>
  <si>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</si>
  <si>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</si>
  <si>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</si>
  <si>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</si>
  <si>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</si>
  <si>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</si>
  <si>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</si>
  <si>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</si>
  <si>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</si>
  <si>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</si>
  <si>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</si>
  <si>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</si>
  <si>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</si>
  <si>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</si>
  <si>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</si>
  <si>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</si>
  <si>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</si>
  <si>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</si>
  <si>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</si>
  <si>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</si>
  <si>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</si>
  <si>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</si>
  <si>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</si>
  <si>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</si>
  <si>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</si>
  <si>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</si>
  <si>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</si>
  <si>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</si>
  <si>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</si>
  <si>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</si>
  <si>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</si>
  <si>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</si>
  <si>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</si>
  <si>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</si>
  <si>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</si>
  <si>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</si>
  <si>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</si>
  <si>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</si>
  <si>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</si>
  <si>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</si>
  <si>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</si>
  <si>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</si>
  <si>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</si>
  <si>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</si>
  <si>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</si>
  <si>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</si>
  <si>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</si>
  <si>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</si>
  <si>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</si>
  <si>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</si>
  <si>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</si>
  <si>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</si>
  <si>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</si>
  <si>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</si>
  <si>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</si>
  <si>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</si>
  <si>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</si>
  <si>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</si>
  <si>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</si>
  <si>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</si>
  <si>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</si>
  <si>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</si>
  <si>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</si>
  <si>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</si>
  <si>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</si>
  <si>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</si>
  <si>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</si>
  <si>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</si>
  <si>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</si>
  <si>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</si>
  <si>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</si>
  <si>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</si>
  <si>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</si>
  <si>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</si>
  <si>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</si>
  <si>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</si>
  <si>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</si>
  <si>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</si>
  <si>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</si>
  <si>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</si>
  <si>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</si>
  <si>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</si>
  <si>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</si>
  <si>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</si>
  <si>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</si>
  <si>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</si>
  <si>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</si>
  <si>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</si>
  <si>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</si>
  <si>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</si>
  <si>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</si>
  <si>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</si>
  <si>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</si>
  <si>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</si>
  <si>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</si>
  <si>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</si>
  <si>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</si>
  <si>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</si>
  <si>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</si>
  <si>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</si>
  <si>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</si>
  <si>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</si>
  <si>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</si>
  <si>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</si>
  <si>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</si>
  <si>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</si>
  <si>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</si>
  <si>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</si>
  <si>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</si>
  <si>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</si>
  <si>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</si>
  <si>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</si>
  <si>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</si>
  <si>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</si>
  <si>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</si>
  <si>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</si>
  <si>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</si>
  <si>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</si>
  <si>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</si>
  <si>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</si>
  <si>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</si>
  <si>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</si>
  <si>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</si>
  <si>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</si>
  <si>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</si>
  <si>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</si>
  <si>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</si>
  <si>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</si>
  <si>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</si>
  <si>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</si>
  <si>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</si>
  <si>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</si>
  <si>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</si>
  <si>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</si>
  <si>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</si>
  <si>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</si>
  <si>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</si>
  <si>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</si>
  <si>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</si>
  <si>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</si>
  <si>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</si>
  <si>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</si>
  <si>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</si>
  <si>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</si>
  <si>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</si>
  <si>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</si>
  <si>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</si>
  <si>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</si>
  <si>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</si>
  <si>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</si>
  <si>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</si>
  <si>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</si>
  <si>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</si>
  <si>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</si>
  <si>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</si>
  <si>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</si>
  <si>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</si>
  <si>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</si>
  <si>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</si>
  <si>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</si>
  <si>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</si>
  <si>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</si>
  <si>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</si>
  <si>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</si>
  <si>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</si>
  <si>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</si>
  <si>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</si>
  <si>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</si>
  <si>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</si>
  <si>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</si>
  <si>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</si>
  <si>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</si>
  <si>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</si>
  <si>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</si>
  <si>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</si>
  <si>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</si>
  <si>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</si>
  <si>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</si>
  <si>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</si>
  <si>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</si>
  <si>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</si>
  <si>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</si>
  <si>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</si>
  <si>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</si>
  <si>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</si>
  <si>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</si>
  <si>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</si>
  <si>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</si>
  <si>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</si>
  <si>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</si>
  <si>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</si>
  <si>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</si>
  <si>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</si>
  <si>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</si>
  <si>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</si>
  <si>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</si>
  <si>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</si>
  <si>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</si>
  <si>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</si>
  <si>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</si>
  <si>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</si>
  <si>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</si>
  <si>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</si>
  <si>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</si>
  <si>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</si>
  <si>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</si>
  <si>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</si>
  <si>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</si>
  <si>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</si>
  <si>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</si>
  <si>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</si>
  <si>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</si>
  <si>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</si>
  <si>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</si>
  <si>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</si>
  <si>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</si>
  <si>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</si>
  <si>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</si>
  <si>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</si>
  <si>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</si>
  <si>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</si>
  <si>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</si>
  <si>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</si>
  <si>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</si>
  <si>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</si>
  <si>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</si>
  <si>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</si>
  <si>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</si>
  <si>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</si>
  <si>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</si>
  <si>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</si>
  <si>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</si>
  <si>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</si>
  <si>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</si>
  <si>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</si>
  <si>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</si>
  <si>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</si>
  <si>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</si>
  <si>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</si>
  <si>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</si>
  <si>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</si>
  <si>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</si>
  <si>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</si>
  <si>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</si>
  <si>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</si>
  <si>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</si>
  <si>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</si>
  <si>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</si>
  <si>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</si>
  <si>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</si>
  <si>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</si>
  <si>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</si>
  <si>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</si>
  <si>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</si>
  <si>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</si>
  <si>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</si>
  <si>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</si>
  <si>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</si>
  <si>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</si>
  <si>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</si>
  <si>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</si>
  <si>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</si>
  <si>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</si>
  <si>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</si>
  <si>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</si>
  <si>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</si>
  <si>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</si>
  <si>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</si>
  <si>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</si>
  <si>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</si>
  <si>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</si>
  <si>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</si>
  <si>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</si>
  <si>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</si>
  <si>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</si>
  <si>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</si>
  <si>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</si>
  <si>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</si>
  <si>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</si>
  <si>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</si>
  <si>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</si>
  <si>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</si>
  <si>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</si>
  <si>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</si>
  <si>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</si>
  <si>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</si>
  <si>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</si>
  <si>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</si>
  <si>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</si>
  <si>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</si>
  <si>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</si>
  <si>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</si>
  <si>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</si>
  <si>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</si>
  <si>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</si>
  <si>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</si>
  <si>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</si>
  <si>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</si>
  <si>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</si>
  <si>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</si>
  <si>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</si>
  <si>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</si>
  <si>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</si>
  <si>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</si>
  <si>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</si>
  <si>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</si>
  <si>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</si>
  <si>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</si>
  <si>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</si>
  <si>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</si>
  <si>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</si>
  <si>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</si>
  <si>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</si>
  <si>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</si>
  <si>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</si>
  <si>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</si>
  <si>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</si>
  <si>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</si>
  <si>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</si>
  <si>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</si>
  <si>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</si>
  <si>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</si>
  <si>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</si>
  <si>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</si>
  <si>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</si>
  <si>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</si>
  <si>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</si>
  <si>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</si>
  <si>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</si>
  <si>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</si>
  <si>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</si>
  <si>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</si>
  <si>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</si>
  <si>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</si>
  <si>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</si>
  <si>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</si>
  <si>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</si>
  <si>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</si>
  <si>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</si>
  <si>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</si>
  <si>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</si>
  <si>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</si>
  <si>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</si>
  <si>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</si>
  <si>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</si>
  <si>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</si>
  <si>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</si>
  <si>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</si>
  <si>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</si>
  <si>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</si>
  <si>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</si>
  <si>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</si>
  <si>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</si>
  <si>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</si>
  <si>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</si>
  <si>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</si>
  <si>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</si>
  <si>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</si>
  <si>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</si>
  <si>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</si>
  <si>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</si>
  <si>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</si>
  <si>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</si>
  <si>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</si>
  <si>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</si>
  <si>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</si>
  <si>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</si>
  <si>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</si>
  <si>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</si>
  <si>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</si>
  <si>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</si>
  <si>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</si>
  <si>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</si>
  <si>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</si>
  <si>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</si>
  <si>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</si>
  <si>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</si>
  <si>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</si>
  <si>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</si>
  <si>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</si>
  <si>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</si>
  <si>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</si>
  <si>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</si>
  <si>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</si>
  <si>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</si>
  <si>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</si>
  <si>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</si>
  <si>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</si>
  <si>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</si>
  <si>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</si>
  <si>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</si>
  <si>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</si>
  <si>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</si>
  <si>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</si>
  <si>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</si>
  <si>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</si>
  <si>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</si>
  <si>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</si>
  <si>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</si>
  <si>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</si>
  <si>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</si>
  <si>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</si>
  <si>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</si>
  <si>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</si>
  <si>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</si>
  <si>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</si>
  <si>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</si>
  <si>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</si>
  <si>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</si>
  <si>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</si>
  <si>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</si>
  <si>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</si>
  <si>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</si>
  <si>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</si>
  <si>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</si>
  <si>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</si>
  <si>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</si>
  <si>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</si>
  <si>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</si>
  <si>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</si>
  <si>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</si>
  <si>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</si>
  <si>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</si>
  <si>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</si>
  <si>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</si>
  <si>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</si>
  <si>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</si>
  <si>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</si>
  <si>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</si>
  <si>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</si>
  <si>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</si>
  <si>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</si>
  <si>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</si>
  <si>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</si>
  <si>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</si>
  <si>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</si>
  <si>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</si>
  <si>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</si>
  <si>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</si>
  <si>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</si>
  <si>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</si>
  <si>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</si>
  <si>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</si>
  <si>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</si>
  <si>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</si>
  <si>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</si>
  <si>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</si>
  <si>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</si>
  <si>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</si>
  <si>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</si>
  <si>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</si>
  <si>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</si>
  <si>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</si>
  <si>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</si>
  <si>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</si>
  <si>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</si>
  <si>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</si>
  <si>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</si>
  <si>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</si>
  <si>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</si>
  <si>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</si>
  <si>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</si>
  <si>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</si>
  <si>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</si>
  <si>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</si>
  <si>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</si>
  <si>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</si>
  <si>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</si>
  <si>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</si>
  <si>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</si>
  <si>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</si>
  <si>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</si>
  <si>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</si>
  <si>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</si>
  <si>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</si>
  <si>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</si>
  <si>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</si>
  <si>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</si>
  <si>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</si>
  <si>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</si>
  <si>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</si>
  <si>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</si>
  <si>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</si>
  <si>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</si>
  <si>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</si>
  <si>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</si>
  <si>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</si>
  <si>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</si>
  <si>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</si>
  <si>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</si>
  <si>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</si>
  <si>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</si>
  <si>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</si>
  <si>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</si>
  <si>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</si>
  <si>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</si>
  <si>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</si>
  <si>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</si>
  <si>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</si>
  <si>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</si>
  <si>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</si>
  <si>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</si>
  <si>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</si>
  <si>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</si>
  <si>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</si>
  <si>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</si>
  <si>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</si>
  <si>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</si>
  <si>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</si>
  <si>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</si>
  <si>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</si>
  <si>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</si>
  <si>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</si>
  <si>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</si>
  <si>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</si>
  <si>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</si>
  <si>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</si>
  <si>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</si>
  <si>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</si>
  <si>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</si>
  <si>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</si>
  <si>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</si>
  <si>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</si>
  <si>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</si>
  <si>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</si>
  <si>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</si>
  <si>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</si>
  <si>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</si>
  <si>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</si>
  <si>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</si>
  <si>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</si>
  <si>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</si>
  <si>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</si>
  <si>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</si>
  <si>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</si>
  <si>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</si>
  <si>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</si>
  <si>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</si>
  <si>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</si>
  <si>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</si>
  <si>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</si>
  <si>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</si>
  <si>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</si>
  <si>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</si>
  <si>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</si>
  <si>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</si>
  <si>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</si>
  <si>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</si>
  <si>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</si>
  <si>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</si>
  <si>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</si>
  <si>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</si>
  <si>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</si>
  <si>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</si>
  <si>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</si>
  <si>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</si>
  <si>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</si>
  <si>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</si>
  <si>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</si>
  <si>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</si>
  <si>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</si>
  <si>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</si>
  <si>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</si>
  <si>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</si>
  <si>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</si>
  <si>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</si>
  <si>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</si>
  <si>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</si>
  <si>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</si>
  <si>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</si>
  <si>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</si>
  <si>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</si>
  <si>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</si>
  <si>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</si>
  <si>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</si>
  <si>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</si>
  <si>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</si>
  <si>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</si>
  <si>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</si>
  <si>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</si>
  <si>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</si>
  <si>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</si>
  <si>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</si>
  <si>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</si>
  <si>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</si>
  <si>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</si>
  <si>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</si>
  <si>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</si>
  <si>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</si>
  <si>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</si>
  <si>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</si>
  <si>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</si>
  <si>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</si>
  <si>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</si>
  <si>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</si>
  <si>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</si>
  <si>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</si>
  <si>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</si>
  <si>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</si>
  <si>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</si>
  <si>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</si>
  <si>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</si>
  <si>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</si>
  <si>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</si>
  <si>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</si>
  <si>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</si>
  <si>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</si>
  <si>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</si>
  <si>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</si>
  <si>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</si>
  <si>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</si>
  <si>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</si>
  <si>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</si>
  <si>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</si>
  <si>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</si>
  <si>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</si>
  <si>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</si>
  <si>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</si>
  <si>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</si>
  <si>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</si>
  <si>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</si>
  <si>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</si>
  <si>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</si>
  <si>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</si>
  <si>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</si>
  <si>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</si>
  <si>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</si>
  <si>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</si>
  <si>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</si>
  <si>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</si>
  <si>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</si>
  <si>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</si>
  <si>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</si>
  <si>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</si>
  <si>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</si>
  <si>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</si>
  <si>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</si>
  <si>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</si>
  <si>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</si>
  <si>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</si>
  <si>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</si>
  <si>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</si>
  <si>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</si>
  <si>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</si>
  <si>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</si>
  <si>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</si>
  <si>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</si>
  <si>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</si>
  <si>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</si>
  <si>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</si>
  <si>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</si>
  <si>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</si>
  <si>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</si>
  <si>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</si>
  <si>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</si>
  <si>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</si>
  <si>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</si>
  <si>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</si>
  <si>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</si>
  <si>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</si>
  <si>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</si>
  <si>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</si>
  <si>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</si>
  <si>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</si>
  <si>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</si>
  <si>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</si>
  <si>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</si>
  <si>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</si>
  <si>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</si>
  <si>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</si>
  <si>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</si>
  <si>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</si>
  <si>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</si>
  <si>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</si>
  <si>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</si>
  <si>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</si>
  <si>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</si>
  <si>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</si>
  <si>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</si>
  <si>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</si>
  <si>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</si>
  <si>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</si>
  <si>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</si>
  <si>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</si>
  <si>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</si>
  <si>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</si>
  <si>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</si>
  <si>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</si>
  <si>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</si>
  <si>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</si>
  <si>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</si>
  <si>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</si>
  <si>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</si>
  <si>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</si>
  <si>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</si>
  <si>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</si>
  <si>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</si>
  <si>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</si>
  <si>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</si>
  <si>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</si>
  <si>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</si>
  <si>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</si>
  <si>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</si>
  <si>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</si>
  <si>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</si>
  <si>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</si>
  <si>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</si>
  <si>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</si>
  <si>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</si>
  <si>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</si>
  <si>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</si>
  <si>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</si>
  <si>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</si>
  <si>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</si>
  <si>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</si>
  <si>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</si>
  <si>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</si>
  <si>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</si>
  <si>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</si>
  <si>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</si>
  <si>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</si>
  <si>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</si>
  <si>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</si>
  <si>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</si>
  <si>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</si>
  <si>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</si>
  <si>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</si>
  <si>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</si>
  <si>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</si>
  <si>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</si>
  <si>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</si>
  <si>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</si>
  <si>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</si>
  <si>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</si>
  <si>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</si>
  <si>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</si>
  <si>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</si>
  <si>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</si>
  <si>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</si>
  <si>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</si>
  <si>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</si>
  <si>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</si>
  <si>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</si>
  <si>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</si>
  <si>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</si>
  <si>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</si>
  <si>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</si>
  <si>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</si>
  <si>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</si>
  <si>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</si>
  <si>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</si>
  <si>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</si>
  <si>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</si>
  <si>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</si>
  <si>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</si>
  <si>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</si>
  <si>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</si>
  <si>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</si>
  <si>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</si>
  <si>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</si>
  <si>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</si>
  <si>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</si>
  <si>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</si>
  <si>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</si>
  <si>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</si>
  <si>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</si>
  <si>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</si>
  <si>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</si>
  <si>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</si>
  <si>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</si>
  <si>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</si>
  <si>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</si>
  <si>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</si>
  <si>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</si>
  <si>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</si>
  <si>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</si>
  <si>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</si>
  <si>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</si>
  <si>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</si>
  <si>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</si>
  <si>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</si>
  <si>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</si>
  <si>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</si>
  <si>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</si>
  <si>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</si>
  <si>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</si>
  <si>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</si>
  <si>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</si>
  <si>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</si>
  <si>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</si>
  <si>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</si>
  <si>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</si>
  <si>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</si>
  <si>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</si>
  <si>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</si>
  <si>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</si>
  <si>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</si>
  <si>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</si>
  <si>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</si>
  <si>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</si>
  <si>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</si>
  <si>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</si>
  <si>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</si>
  <si>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</si>
  <si>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</si>
  <si>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</si>
  <si>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</si>
  <si>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</si>
  <si>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</si>
  <si>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</si>
  <si>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</si>
  <si>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</si>
  <si>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</si>
  <si>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</si>
  <si>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</si>
  <si>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</si>
  <si>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</si>
  <si>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</si>
  <si>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</si>
  <si>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</si>
  <si>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</si>
  <si>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</si>
  <si>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</si>
  <si>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</si>
  <si>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</si>
  <si>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</si>
  <si>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</si>
  <si>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</si>
  <si>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</si>
  <si>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</si>
  <si>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</si>
  <si>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</si>
  <si>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</si>
  <si>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</si>
  <si>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</si>
  <si>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</si>
  <si>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</si>
  <si>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</si>
  <si>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</si>
  <si>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</si>
  <si>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</si>
  <si>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</si>
  <si>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</si>
  <si>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</si>
  <si>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</si>
  <si>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</si>
  <si>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</si>
  <si>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</si>
  <si>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</si>
  <si>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</si>
  <si>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</si>
  <si>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</si>
  <si>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</si>
  <si>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</si>
  <si>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</si>
  <si>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</si>
  <si>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</si>
  <si>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</si>
  <si>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</si>
  <si>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</si>
  <si>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</si>
  <si>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</si>
  <si>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</si>
  <si>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</si>
  <si>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</si>
  <si>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</si>
  <si>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</si>
  <si>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</si>
  <si>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</si>
  <si>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</si>
  <si>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</si>
  <si>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</si>
  <si>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</si>
  <si>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</si>
  <si>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</si>
  <si>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</si>
  <si>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</si>
  <si>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</si>
  <si>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</si>
  <si>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</si>
  <si>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</si>
  <si>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</si>
  <si>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</si>
  <si>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</si>
  <si>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</si>
  <si>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</si>
  <si>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</si>
  <si>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</si>
  <si>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</si>
  <si>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</si>
  <si>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</si>
  <si>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</si>
  <si>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</si>
  <si>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</si>
  <si>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</si>
  <si>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</si>
  <si>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</si>
  <si>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</si>
  <si>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</si>
  <si>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</si>
  <si>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</si>
  <si>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</si>
  <si>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</si>
  <si>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</si>
  <si>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</si>
  <si>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</si>
  <si>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</si>
  <si>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</si>
  <si>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</si>
  <si>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</si>
  <si>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</si>
  <si>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</si>
  <si>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</si>
  <si>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</si>
  <si>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</si>
  <si>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</si>
  <si>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</si>
  <si>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</si>
  <si>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</si>
  <si>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</si>
  <si>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</si>
  <si>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</si>
  <si>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</si>
  <si>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</si>
  <si>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</si>
  <si>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</si>
  <si>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</si>
  <si>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</si>
  <si>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</si>
  <si>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</si>
  <si>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</si>
  <si>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</si>
  <si>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</si>
  <si>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</si>
  <si>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</si>
  <si>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</si>
  <si>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</si>
  <si>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</si>
  <si>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</si>
  <si>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</si>
  <si>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</si>
  <si>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</si>
  <si>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</si>
  <si>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</si>
  <si>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</si>
  <si>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</si>
  <si>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</si>
  <si>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</si>
  <si>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</si>
  <si>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</si>
  <si>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</si>
  <si>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</si>
  <si>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</si>
  <si>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</si>
  <si>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</si>
  <si>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</si>
  <si>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</si>
  <si>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</si>
  <si>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</si>
  <si>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</si>
  <si>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</si>
  <si>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</si>
  <si>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</si>
  <si>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</si>
  <si>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</si>
  <si>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</si>
  <si>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</si>
  <si>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</si>
  <si>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</si>
  <si>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</si>
  <si>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</si>
  <si>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</si>
  <si>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</si>
  <si>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</si>
  <si>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</si>
  <si>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</si>
  <si>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</si>
  <si>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</si>
  <si>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</si>
  <si>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</si>
  <si>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</si>
  <si>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</si>
  <si>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</si>
  <si>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</si>
  <si>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</si>
  <si>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</si>
  <si>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</si>
  <si>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</si>
  <si>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</si>
  <si>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</si>
  <si>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</si>
  <si>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</si>
  <si>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</si>
  <si>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</si>
  <si>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</si>
  <si>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</si>
  <si>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</si>
  <si>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</si>
  <si>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</si>
  <si>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</si>
  <si>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</si>
  <si>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</si>
  <si>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</si>
  <si>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</si>
  <si>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</si>
  <si>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</si>
  <si>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</si>
  <si>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</si>
  <si>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</si>
  <si>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</si>
  <si>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</si>
  <si>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</si>
  <si>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</si>
  <si>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</si>
  <si>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</si>
  <si>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</si>
  <si>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</si>
  <si>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</si>
  <si>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</si>
  <si>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</si>
  <si>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</si>
  <si>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</si>
  <si>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</si>
  <si>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</si>
  <si>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</si>
  <si>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</si>
  <si>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</si>
  <si>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</si>
  <si>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</si>
  <si>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</si>
  <si>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</si>
  <si>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</si>
  <si>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</si>
  <si>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</si>
  <si>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</si>
  <si>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</si>
  <si>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</si>
  <si>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</si>
  <si>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</si>
  <si>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</si>
  <si>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</si>
  <si>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</si>
  <si>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</si>
  <si>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</si>
  <si>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</si>
  <si>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</si>
  <si>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</si>
  <si>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</si>
  <si>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</si>
  <si>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</si>
  <si>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</si>
  <si>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</si>
  <si>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</si>
  <si>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</si>
  <si>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</si>
  <si>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</si>
  <si>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</si>
  <si>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</si>
  <si>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</si>
  <si>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</si>
  <si>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</si>
  <si>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</si>
  <si>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</si>
  <si>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</si>
  <si>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</si>
  <si>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</si>
  <si>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</si>
  <si>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</si>
  <si>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</si>
  <si>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</si>
  <si>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</si>
  <si>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</si>
  <si>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</si>
  <si>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</si>
  <si>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</si>
  <si>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</si>
  <si>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</si>
  <si>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</si>
  <si>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</si>
  <si>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</si>
  <si>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</si>
  <si>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</si>
  <si>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</si>
  <si>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</si>
  <si>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</si>
  <si>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</si>
  <si>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</si>
  <si>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</si>
  <si>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</si>
  <si>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</si>
  <si>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</si>
  <si>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</si>
  <si>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</si>
  <si>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</si>
  <si>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</si>
  <si>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</si>
  <si>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</si>
  <si>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</si>
  <si>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</si>
  <si>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</si>
  <si>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</si>
  <si>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</si>
  <si>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</si>
  <si>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</si>
  <si>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</si>
  <si>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</si>
  <si>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</si>
  <si>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</si>
  <si>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</si>
  <si>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</si>
  <si>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</si>
  <si>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</si>
  <si>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</si>
  <si>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</si>
  <si>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</si>
  <si>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</si>
  <si>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</si>
  <si>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</si>
  <si>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</si>
  <si>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</si>
  <si>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</si>
  <si>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</si>
  <si>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</si>
  <si>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</si>
  <si>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</si>
  <si>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</si>
  <si>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</si>
  <si>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</si>
  <si>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</si>
  <si>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</si>
  <si>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</si>
  <si>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</si>
  <si>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</si>
  <si>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</si>
  <si>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</si>
  <si>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</si>
  <si>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</si>
  <si>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</si>
  <si>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</si>
  <si>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</si>
  <si>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</si>
  <si>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</si>
  <si>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</si>
  <si>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</si>
  <si>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</si>
  <si>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</si>
  <si>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</si>
  <si>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</si>
  <si>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</si>
  <si>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</si>
  <si>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</si>
  <si>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</si>
  <si>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</si>
  <si>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</si>
  <si>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</si>
  <si>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</si>
  <si>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</si>
  <si>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</si>
  <si>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</si>
  <si>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</si>
  <si>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</si>
  <si>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</si>
  <si>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</si>
  <si>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</si>
  <si>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</si>
  <si>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</si>
  <si>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</si>
  <si>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</si>
  <si>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</si>
  <si>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</si>
  <si>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</si>
  <si>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</si>
  <si>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</si>
  <si>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</si>
  <si>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</si>
  <si>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</si>
  <si>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</si>
  <si>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</si>
  <si>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</si>
  <si>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</si>
  <si>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</si>
  <si>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</si>
  <si>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</si>
  <si>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</si>
  <si>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</si>
  <si>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</si>
  <si>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</si>
  <si>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</si>
  <si>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</si>
  <si>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</si>
  <si>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</si>
  <si>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</si>
  <si>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</si>
  <si>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</si>
  <si>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</si>
  <si>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</si>
  <si>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</si>
  <si>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</si>
  <si>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</si>
  <si>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</si>
  <si>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</si>
  <si>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</si>
  <si>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</si>
  <si>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</si>
  <si>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</si>
  <si>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</si>
  <si>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</si>
  <si>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</si>
  <si>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</si>
  <si>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</si>
  <si>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</si>
  <si>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</si>
  <si>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</si>
  <si>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</si>
  <si>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</si>
  <si>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</si>
  <si>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</si>
  <si>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</si>
  <si>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</si>
  <si>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</si>
  <si>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</si>
  <si>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</si>
  <si>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</si>
  <si>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</si>
  <si>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</si>
  <si>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</si>
  <si>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</si>
  <si>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</si>
  <si>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</si>
  <si>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</si>
  <si>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</si>
  <si>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</si>
  <si>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</si>
  <si>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</si>
  <si>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</si>
  <si>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</si>
  <si>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</si>
  <si>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</si>
  <si>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</si>
  <si>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</si>
  <si>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</si>
  <si>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</si>
  <si>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</si>
  <si>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</si>
  <si>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</si>
  <si>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</si>
  <si>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</si>
  <si>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</si>
  <si>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</si>
  <si>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</si>
  <si>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</si>
  <si>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</si>
  <si>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</si>
  <si>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</si>
  <si>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</si>
  <si>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</si>
  <si>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</si>
  <si>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</si>
  <si>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</si>
  <si>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</si>
  <si>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</si>
  <si>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</si>
  <si>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</si>
  <si>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</si>
  <si>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</si>
  <si>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</si>
  <si>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</si>
  <si>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</si>
  <si>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</si>
  <si>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</si>
  <si>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</si>
  <si>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</si>
  <si>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</si>
  <si>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</si>
  <si>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</si>
  <si>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</si>
  <si>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</si>
  <si>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</si>
  <si>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</si>
  <si>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</si>
  <si>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</si>
  <si>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</si>
  <si>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</si>
  <si>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</si>
  <si>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</si>
  <si>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</si>
  <si>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</si>
  <si>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</si>
  <si>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</si>
  <si>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</si>
  <si>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</si>
  <si>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</si>
  <si>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</si>
  <si>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</si>
  <si>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</si>
  <si>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</si>
  <si>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</si>
  <si>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</si>
  <si>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</si>
  <si>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</si>
  <si>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</si>
  <si>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</si>
  <si>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</si>
  <si>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</si>
  <si>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</si>
  <si>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</si>
  <si>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</si>
  <si>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</si>
  <si>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</si>
  <si>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</si>
  <si>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</si>
  <si>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</si>
  <si>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</si>
  <si>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</si>
  <si>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</si>
  <si>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</si>
  <si>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</si>
  <si>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</si>
  <si>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</si>
  <si>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</si>
  <si>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</si>
  <si>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</si>
  <si>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</si>
  <si>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</si>
  <si>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</si>
  <si>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</si>
  <si>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</si>
  <si>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</si>
  <si>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</si>
  <si>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</si>
  <si>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</si>
  <si>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</si>
  <si>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</si>
  <si>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</si>
  <si>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</si>
  <si>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</si>
  <si>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</si>
  <si>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</si>
  <si>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</si>
  <si>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</si>
  <si>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</si>
  <si>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</si>
  <si>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</si>
  <si>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</si>
  <si>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</si>
  <si>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</si>
  <si>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</si>
  <si>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</si>
  <si>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</si>
  <si>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</si>
  <si>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</si>
  <si>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</si>
  <si>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</si>
  <si>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</si>
  <si>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</si>
  <si>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</si>
  <si>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</si>
  <si>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</si>
  <si>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</si>
  <si>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</si>
  <si>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</si>
  <si>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</si>
  <si>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</si>
  <si>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</si>
  <si>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</si>
  <si>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</si>
  <si>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</si>
  <si>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</si>
  <si>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</si>
  <si>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</si>
  <si>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</si>
  <si>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</si>
  <si>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</si>
  <si>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</si>
  <si>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</si>
  <si>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</si>
  <si>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</si>
  <si>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</si>
  <si>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</si>
  <si>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</si>
  <si>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</si>
  <si>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</si>
  <si>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</si>
  <si>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</si>
  <si>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</si>
  <si>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</si>
  <si>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</si>
  <si>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</si>
  <si>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</si>
  <si>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</si>
  <si>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</si>
  <si>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</si>
  <si>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</si>
  <si>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</si>
  <si>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</si>
  <si>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</si>
  <si>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</si>
  <si>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</si>
  <si>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</si>
  <si>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</si>
  <si>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</si>
  <si>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</si>
  <si>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</si>
  <si>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</si>
  <si>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</si>
  <si>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</si>
  <si>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</si>
  <si>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</si>
  <si>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</si>
  <si>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</si>
  <si>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</si>
  <si>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</si>
  <si>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</si>
  <si>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</si>
  <si>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</si>
  <si>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</si>
  <si>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</si>
  <si>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</si>
  <si>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</si>
  <si>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</si>
  <si>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</si>
  <si>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</si>
  <si>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</si>
  <si>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</si>
  <si>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</si>
  <si>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</si>
  <si>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</si>
  <si>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</si>
  <si>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</si>
  <si>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</si>
  <si>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</si>
  <si>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</si>
  <si>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</si>
  <si>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</si>
  <si>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</si>
  <si>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</si>
  <si>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</si>
  <si>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</si>
  <si>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</si>
  <si>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</si>
  <si>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</si>
  <si>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</si>
  <si>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</si>
  <si>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</si>
  <si>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</si>
  <si>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</si>
  <si>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</si>
  <si>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</si>
  <si>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</si>
  <si>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</si>
  <si>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</si>
  <si>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</si>
  <si>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</si>
  <si>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</si>
  <si>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</si>
  <si>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</si>
  <si>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</si>
  <si>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</si>
  <si>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</si>
  <si>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</si>
  <si>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</si>
  <si>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</si>
  <si>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</si>
  <si>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</si>
  <si>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</si>
  <si>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</si>
  <si>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</si>
  <si>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</si>
  <si>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</si>
  <si>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</si>
  <si>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</si>
  <si>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</si>
  <si>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</si>
  <si>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</si>
  <si>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</si>
  <si>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</si>
  <si>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</si>
  <si>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</si>
  <si>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</si>
  <si>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</si>
  <si>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</si>
  <si>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</si>
  <si>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</si>
  <si>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</si>
  <si>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</si>
  <si>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</si>
  <si>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</si>
  <si>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</si>
  <si>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</si>
  <si>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</si>
  <si>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</si>
  <si>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</si>
  <si>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</si>
  <si>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</si>
  <si>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</si>
  <si>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</si>
  <si>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</si>
  <si>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</si>
  <si>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</si>
  <si>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</si>
  <si>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</si>
  <si>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</si>
  <si>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</si>
  <si>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</si>
  <si>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</si>
  <si>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</si>
  <si>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</si>
  <si>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</si>
  <si>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</si>
  <si>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</si>
  <si>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</si>
  <si>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</si>
  <si>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</si>
  <si>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</si>
  <si>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</si>
  <si>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</si>
  <si>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</si>
  <si>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</si>
  <si>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</si>
  <si>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</si>
  <si>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</si>
  <si>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</si>
  <si>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</si>
  <si>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</si>
  <si>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</si>
  <si>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</si>
  <si>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</si>
  <si>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</si>
  <si>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</si>
  <si>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</si>
  <si>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</si>
  <si>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</si>
  <si>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</si>
  <si>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</si>
  <si>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</si>
  <si>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</si>
  <si>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</si>
  <si>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</si>
  <si>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</si>
  <si>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</si>
  <si>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</si>
  <si>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</si>
  <si>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</si>
  <si>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</si>
  <si>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</si>
  <si>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</si>
  <si>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</si>
  <si>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</si>
  <si>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</si>
  <si>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</si>
  <si>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</si>
  <si>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</si>
  <si>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</si>
  <si>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</si>
  <si>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</si>
  <si>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</si>
  <si>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</si>
  <si>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</si>
  <si>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</si>
  <si>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</si>
  <si>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</si>
  <si>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</si>
  <si>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</si>
  <si>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</si>
  <si>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</si>
  <si>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</si>
  <si>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</si>
  <si>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</si>
  <si>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</si>
  <si>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</si>
  <si>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</si>
  <si>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</si>
  <si>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</si>
  <si>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</si>
  <si>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</si>
  <si>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</si>
  <si>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</si>
  <si>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</si>
  <si>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</si>
  <si>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</si>
  <si>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</si>
  <si>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</si>
  <si>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</si>
  <si>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</si>
  <si>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</si>
  <si>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</si>
  <si>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</si>
  <si>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</si>
  <si>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</si>
  <si>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</si>
  <si>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</si>
  <si>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</si>
  <si>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</si>
  <si>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</si>
  <si>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</si>
  <si>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</si>
  <si>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</si>
  <si>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</si>
  <si>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</si>
  <si>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</si>
  <si>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</si>
  <si>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</si>
  <si>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</si>
  <si>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</si>
  <si>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</si>
  <si>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</si>
  <si>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</si>
  <si>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</si>
  <si>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</si>
  <si>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</si>
  <si>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</si>
  <si>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</si>
  <si>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</si>
  <si>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</si>
  <si>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</si>
  <si>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</si>
  <si>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</si>
  <si>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</si>
  <si>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</si>
  <si>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</si>
  <si>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</si>
  <si>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</si>
  <si>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</si>
  <si>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</si>
  <si>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</si>
  <si>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</si>
  <si>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</si>
  <si>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</si>
  <si>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</si>
  <si>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</si>
  <si>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</si>
  <si>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</si>
  <si>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</si>
  <si>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</si>
  <si>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</si>
  <si>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</si>
  <si>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</si>
  <si>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</si>
  <si>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</si>
  <si>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</si>
  <si>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</si>
  <si>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</si>
  <si>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</si>
  <si>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</si>
  <si>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</si>
  <si>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</si>
  <si>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</si>
  <si>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</si>
  <si>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</si>
  <si>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</si>
  <si>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</si>
  <si>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</si>
  <si>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</si>
  <si>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</si>
  <si>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</si>
  <si>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</si>
  <si>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</si>
  <si>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</si>
  <si>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</si>
  <si>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</si>
  <si>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</si>
  <si>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</si>
  <si>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</si>
  <si>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</si>
  <si>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</si>
  <si>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</si>
  <si>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</si>
  <si>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</si>
  <si>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</si>
  <si>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</si>
  <si>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</si>
  <si>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</si>
  <si>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</si>
  <si>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</si>
  <si>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</si>
  <si>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</si>
  <si>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</si>
  <si>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</si>
  <si>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</si>
  <si>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</si>
  <si>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</si>
  <si>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</si>
  <si>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</si>
  <si>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</si>
  <si>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</si>
  <si>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</si>
  <si>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</si>
  <si>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</si>
  <si>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</si>
  <si>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</si>
  <si>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</si>
  <si>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</si>
  <si>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</si>
  <si>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</si>
  <si>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</si>
  <si>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</si>
  <si>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</si>
  <si>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</si>
  <si>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</si>
  <si>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</si>
  <si>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</si>
  <si>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</si>
  <si>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</si>
  <si>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</si>
  <si>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</si>
  <si>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</si>
  <si>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</si>
  <si>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</si>
  <si>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</si>
  <si>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</si>
  <si>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</si>
  <si>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</si>
  <si>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</si>
  <si>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</si>
  <si>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</si>
  <si>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</si>
  <si>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</si>
  <si>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</si>
  <si>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</si>
  <si>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</si>
  <si>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</si>
  <si>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</si>
  <si>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</si>
  <si>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</si>
  <si>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</si>
  <si>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</si>
  <si>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</si>
  <si>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</si>
  <si>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</si>
  <si>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</si>
  <si>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</si>
  <si>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</si>
  <si>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</si>
  <si>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</si>
  <si>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</si>
  <si>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</si>
  <si>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</si>
  <si>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</si>
  <si>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</si>
  <si>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</si>
  <si>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</si>
  <si>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</si>
  <si>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</si>
  <si>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</si>
  <si>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</si>
  <si>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</si>
  <si>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</si>
  <si>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</si>
  <si>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</si>
  <si>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</si>
  <si>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</si>
  <si>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</si>
  <si>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</si>
  <si>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</si>
  <si>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</si>
  <si>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</si>
  <si>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</si>
  <si>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</si>
  <si>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</si>
  <si>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</si>
  <si>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</si>
  <si>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</si>
  <si>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</si>
  <si>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</si>
  <si>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</si>
  <si>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</si>
  <si>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</si>
  <si>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</si>
  <si>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</si>
  <si>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</si>
  <si>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</si>
  <si>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</si>
  <si>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</si>
  <si>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</si>
  <si>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</si>
  <si>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</si>
  <si>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</si>
  <si>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</si>
  <si>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</si>
  <si>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</si>
  <si>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</si>
  <si>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</si>
  <si>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</si>
  <si>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</si>
  <si>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</si>
  <si>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</si>
  <si>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</si>
  <si>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</si>
  <si>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</si>
  <si>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</si>
  <si>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</si>
  <si>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</si>
  <si>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</si>
  <si>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</si>
  <si>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</si>
  <si>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</si>
  <si>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</si>
  <si>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</si>
  <si>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</si>
  <si>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</si>
  <si>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</si>
  <si>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</si>
  <si>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</si>
  <si>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</si>
  <si>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</si>
  <si>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</si>
  <si>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</si>
  <si>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</si>
  <si>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</si>
  <si>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</si>
  <si>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</si>
  <si>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</si>
  <si>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</si>
  <si>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</si>
  <si>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</si>
  <si>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</si>
  <si>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</si>
  <si>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</si>
  <si>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</si>
  <si>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</si>
  <si>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</si>
  <si>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</si>
  <si>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</si>
  <si>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</si>
  <si>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</si>
  <si>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</si>
  <si>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</si>
  <si>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</si>
  <si>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</si>
  <si>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</si>
  <si>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</si>
  <si>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</si>
  <si>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</si>
  <si>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</si>
  <si>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</si>
  <si>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</si>
  <si>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</si>
  <si>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</si>
  <si>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</si>
  <si>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</si>
  <si>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</si>
  <si>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</si>
  <si>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</si>
  <si>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</si>
  <si>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</si>
  <si>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</si>
  <si>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</si>
  <si>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</si>
  <si>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</si>
  <si>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</si>
  <si>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</si>
  <si>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</si>
  <si>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</si>
  <si>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</si>
  <si>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</si>
  <si>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</si>
  <si>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</si>
  <si>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</si>
  <si>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</si>
  <si>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</si>
  <si>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</si>
  <si>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</si>
  <si>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</si>
  <si>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</si>
  <si>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</si>
  <si>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</si>
  <si>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</si>
  <si>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</si>
  <si>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</si>
  <si>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</si>
  <si>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</si>
  <si>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</si>
  <si>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</si>
  <si>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</si>
  <si>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</si>
  <si>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</si>
  <si>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</si>
  <si>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</si>
  <si>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</si>
  <si>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</si>
  <si>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</si>
  <si>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</si>
  <si>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</si>
  <si>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</si>
  <si>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</si>
  <si>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</si>
  <si>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</si>
  <si>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</si>
  <si>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</si>
  <si>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</si>
  <si>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</si>
  <si>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</si>
  <si>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</si>
  <si>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</si>
  <si>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</si>
  <si>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</si>
  <si>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</si>
  <si>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</si>
  <si>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</si>
  <si>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</si>
  <si>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</si>
  <si>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</si>
  <si>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</si>
  <si>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</si>
  <si>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</si>
  <si>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</si>
  <si>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</si>
  <si>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</si>
  <si>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</si>
  <si>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</si>
  <si>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</si>
  <si>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</si>
  <si>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</si>
  <si>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</si>
  <si>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</si>
  <si>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</si>
  <si>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</si>
  <si>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</si>
  <si>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</si>
  <si>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</si>
  <si>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</si>
  <si>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</si>
  <si>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</si>
  <si>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</si>
  <si>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</si>
  <si>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</si>
  <si>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</si>
  <si>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</si>
  <si>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</si>
  <si>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</si>
  <si>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</si>
  <si>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</si>
  <si>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</si>
  <si>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</si>
  <si>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</si>
  <si>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</si>
  <si>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</si>
  <si>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</si>
  <si>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</si>
  <si>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</si>
  <si>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</si>
  <si>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</si>
  <si>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</si>
  <si>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</si>
  <si>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</si>
  <si>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</si>
  <si>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</si>
  <si>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</si>
  <si>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</si>
  <si>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</si>
  <si>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</si>
  <si>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</si>
  <si>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</si>
  <si>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</si>
  <si>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</si>
  <si>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</si>
  <si>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</si>
  <si>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</si>
  <si>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</si>
  <si>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</si>
  <si>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</si>
  <si>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</si>
  <si>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</si>
  <si>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</si>
  <si>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</si>
  <si>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</si>
  <si>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</si>
  <si>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</si>
  <si>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</si>
  <si>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</si>
  <si>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</si>
  <si>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</si>
  <si>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</si>
  <si>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</si>
  <si>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</si>
  <si>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</si>
  <si>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</si>
  <si>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</si>
  <si>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</si>
  <si>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</si>
  <si>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</si>
  <si>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</si>
  <si>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</si>
  <si>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</si>
  <si>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</si>
  <si>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</si>
  <si>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</si>
  <si>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</si>
  <si>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</si>
  <si>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</si>
  <si>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</si>
  <si>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</si>
  <si>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</si>
  <si>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</si>
  <si>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</si>
  <si>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</si>
  <si>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</si>
  <si>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</si>
  <si>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</si>
  <si>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</si>
  <si>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</si>
  <si>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</si>
  <si>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</si>
  <si>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</si>
  <si>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</si>
  <si>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</si>
  <si>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</si>
  <si>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</si>
  <si>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</si>
  <si>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</si>
  <si>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</si>
  <si>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</si>
  <si>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</si>
  <si>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</si>
  <si>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</si>
  <si>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</si>
  <si>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</si>
  <si>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</si>
  <si>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</si>
  <si>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</si>
  <si>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</si>
  <si>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</si>
  <si>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</si>
  <si>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</si>
  <si>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</si>
  <si>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</si>
  <si>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</si>
  <si>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</si>
  <si>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</si>
  <si>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</si>
  <si>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</si>
  <si>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</si>
  <si>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</si>
  <si>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</si>
  <si>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</si>
  <si>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</si>
  <si>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</si>
  <si>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</si>
  <si>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</si>
  <si>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</si>
  <si>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</si>
  <si>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</si>
  <si>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</si>
  <si>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</si>
  <si>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</si>
  <si>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</si>
  <si>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</si>
  <si>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</si>
  <si>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</si>
  <si>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</si>
  <si>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</si>
  <si>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</si>
  <si>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</si>
  <si>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</si>
  <si>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</si>
  <si>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</si>
  <si>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</si>
  <si>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</si>
  <si>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</si>
  <si>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</si>
  <si>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</si>
  <si>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</si>
  <si>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</si>
  <si>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</si>
  <si>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</si>
  <si>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</si>
  <si>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</si>
  <si>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</si>
  <si>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</si>
  <si>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</si>
  <si>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</si>
  <si>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</si>
  <si>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</si>
  <si>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</si>
  <si>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</si>
  <si>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</si>
  <si>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</si>
  <si>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</si>
  <si>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</si>
  <si>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</si>
  <si>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</si>
  <si>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</si>
  <si>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</si>
  <si>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</si>
  <si>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</si>
  <si>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</si>
  <si>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</si>
  <si>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</si>
  <si>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</si>
  <si>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</si>
  <si>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</si>
  <si>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</si>
  <si>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</si>
  <si>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</si>
  <si>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</si>
  <si>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</si>
  <si>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</si>
  <si>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</si>
  <si>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</si>
  <si>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</si>
  <si>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</si>
  <si>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</si>
  <si>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</si>
  <si>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</si>
  <si>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</si>
  <si>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</si>
  <si>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</si>
  <si>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</si>
  <si>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</si>
  <si>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</si>
  <si>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</si>
  <si>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</si>
  <si>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</si>
  <si>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</si>
  <si>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</si>
  <si>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</si>
  <si>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</si>
  <si>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</si>
  <si>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</si>
  <si>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</si>
  <si>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</si>
  <si>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</si>
  <si>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</si>
  <si>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</si>
  <si>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</si>
  <si>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</si>
  <si>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</si>
  <si>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</si>
  <si>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</si>
  <si>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</si>
  <si>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</si>
  <si>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</si>
  <si>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</si>
  <si>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</si>
  <si>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</si>
  <si>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</si>
  <si>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</si>
  <si>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</si>
  <si>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</si>
  <si>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</si>
  <si>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</si>
  <si>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</si>
  <si>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</si>
  <si>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</si>
  <si>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</si>
  <si>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</si>
  <si>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</si>
  <si>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</si>
  <si>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</si>
  <si>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</si>
  <si>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</si>
  <si>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</si>
  <si>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</si>
  <si>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</si>
  <si>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</si>
  <si>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</si>
  <si>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</si>
  <si>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</si>
  <si>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</si>
  <si>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</si>
  <si>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</si>
  <si>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</si>
  <si>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</si>
  <si>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</si>
  <si>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</si>
  <si>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</si>
  <si>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</si>
  <si>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</si>
  <si>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</si>
  <si>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</si>
  <si>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</si>
  <si>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</si>
  <si>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</si>
  <si>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</si>
  <si>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</si>
  <si>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</si>
  <si>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</si>
  <si>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</si>
  <si>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</si>
  <si>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</si>
  <si>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</si>
  <si>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</si>
  <si>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</si>
  <si>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</si>
  <si>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</si>
  <si>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</si>
  <si>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</si>
  <si>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</si>
  <si>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</si>
  <si>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</si>
  <si>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</si>
  <si>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</si>
  <si>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</si>
  <si>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</si>
  <si>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</si>
  <si>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</si>
  <si>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</si>
  <si>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</si>
  <si>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</si>
  <si>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</si>
  <si>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</si>
  <si>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</si>
  <si>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</si>
  <si>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</si>
  <si>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</si>
  <si>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</si>
  <si>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</si>
  <si>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</si>
  <si>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</si>
  <si>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</si>
  <si>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</si>
  <si>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</si>
  <si>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</si>
  <si>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</si>
  <si>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</si>
  <si>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</si>
  <si>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</si>
  <si>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</si>
  <si>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</si>
  <si>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</si>
  <si>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</si>
  <si>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</si>
  <si>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</si>
  <si>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</si>
  <si>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</si>
  <si>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</si>
  <si>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</si>
  <si>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</si>
  <si>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</si>
  <si>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</si>
  <si>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</si>
  <si>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</si>
  <si>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</si>
  <si>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</si>
  <si>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</si>
  <si>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</si>
  <si>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</si>
  <si>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</si>
  <si>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</si>
  <si>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</si>
  <si>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</si>
  <si>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</si>
  <si>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</si>
  <si>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</si>
  <si>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</si>
  <si>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</si>
  <si>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</si>
  <si>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</si>
  <si>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</si>
  <si>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</si>
  <si>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</si>
  <si>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</si>
  <si>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</si>
  <si>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</si>
  <si>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</si>
  <si>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</si>
  <si>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</si>
  <si>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</si>
  <si>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</si>
  <si>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</si>
  <si>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</si>
  <si>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</si>
  <si>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</si>
  <si>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</si>
  <si>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</si>
  <si>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</si>
  <si>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</si>
  <si>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</si>
  <si>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</si>
  <si>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</si>
  <si>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</si>
  <si>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</si>
  <si>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</si>
  <si>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</si>
  <si>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</si>
  <si>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</si>
  <si>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</si>
  <si>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</si>
  <si>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</si>
  <si>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</si>
  <si>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</si>
  <si>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</si>
  <si>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</si>
  <si>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</si>
  <si>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</si>
  <si>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</si>
  <si>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</si>
  <si>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</si>
  <si>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</si>
  <si>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</si>
  <si>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</si>
  <si>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</si>
  <si>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</si>
  <si>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</si>
  <si>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</si>
  <si>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</si>
  <si>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</si>
  <si>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</si>
  <si>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</si>
  <si>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</si>
  <si>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</si>
  <si>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</si>
  <si>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</si>
  <si>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</si>
  <si>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</si>
  <si>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</si>
  <si>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</si>
  <si>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</si>
  <si>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</si>
  <si>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</si>
  <si>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</si>
  <si>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</si>
  <si>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</si>
  <si>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</si>
  <si>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</si>
  <si>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</si>
  <si>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</si>
  <si>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</si>
  <si>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</si>
  <si>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</si>
  <si>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</si>
  <si>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</si>
  <si>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</si>
  <si>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</si>
  <si>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</si>
  <si>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</si>
  <si>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</si>
  <si>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</si>
  <si>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</si>
  <si>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</si>
  <si>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</si>
  <si>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</si>
  <si>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</si>
  <si>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</si>
  <si>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</si>
  <si>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</si>
  <si>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</si>
  <si>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</si>
  <si>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</si>
  <si>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</si>
  <si>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</si>
  <si>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</si>
  <si>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</si>
  <si>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</si>
  <si>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</si>
  <si>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</si>
  <si>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</si>
  <si>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</si>
  <si>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</si>
  <si>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</si>
  <si>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</si>
  <si>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</si>
  <si>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</si>
  <si>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</si>
  <si>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</si>
  <si>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</si>
  <si>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</si>
  <si>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</si>
  <si>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</si>
  <si>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</si>
  <si>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</si>
  <si>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</si>
  <si>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</si>
  <si>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</si>
  <si>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</si>
  <si>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</si>
  <si>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</si>
  <si>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</si>
  <si>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</si>
  <si>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</si>
  <si>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</si>
  <si>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</si>
  <si>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</si>
  <si>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</si>
  <si>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</si>
  <si>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</si>
  <si>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</si>
  <si>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</si>
  <si>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</si>
  <si>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</si>
  <si>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</si>
  <si>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</si>
  <si>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</si>
  <si>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</si>
  <si>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</si>
  <si>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</si>
  <si>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</si>
  <si>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</si>
  <si>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</si>
  <si>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</si>
  <si>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</si>
  <si>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</si>
  <si>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</si>
  <si>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</si>
  <si>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</si>
  <si>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</si>
  <si>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</si>
  <si>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</si>
  <si>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</si>
  <si>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</si>
  <si>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</si>
  <si>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</si>
  <si>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</si>
  <si>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</si>
  <si>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</si>
  <si>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</si>
  <si>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</si>
  <si>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</si>
  <si>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</si>
  <si>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</si>
  <si>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</si>
  <si>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</si>
  <si>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</si>
  <si>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</si>
  <si>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</si>
  <si>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</si>
  <si>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</si>
  <si>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</si>
  <si>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</si>
  <si>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</si>
  <si>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</si>
  <si>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</si>
  <si>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</si>
  <si>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</si>
  <si>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</si>
  <si>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</si>
  <si>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</si>
  <si>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</si>
  <si>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</si>
  <si>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</si>
  <si>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</si>
  <si>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</si>
  <si>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</si>
  <si>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</si>
  <si>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</si>
  <si>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</si>
  <si>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</si>
  <si>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</si>
  <si>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</si>
  <si>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</si>
  <si>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</si>
  <si>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</si>
  <si>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</si>
  <si>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</si>
  <si>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</si>
  <si>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</si>
  <si>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</si>
  <si>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</si>
  <si>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</si>
  <si>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</si>
  <si>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</si>
  <si>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</si>
  <si>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</si>
  <si>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</si>
  <si>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</si>
  <si>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</si>
  <si>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</si>
  <si>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</si>
  <si>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</si>
  <si>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</si>
  <si>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</si>
  <si>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</si>
  <si>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</si>
  <si>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</si>
  <si>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</si>
  <si>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</si>
  <si>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</si>
  <si>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</si>
  <si>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</si>
  <si>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</si>
  <si>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</si>
  <si>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</si>
  <si>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</si>
  <si>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</si>
  <si>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</si>
  <si>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</si>
  <si>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</si>
  <si>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</si>
  <si>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</si>
  <si>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</si>
  <si>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</si>
  <si>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</si>
  <si>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</si>
  <si>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</si>
  <si>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</si>
  <si>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</si>
  <si>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</si>
  <si>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</si>
  <si>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</si>
  <si>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</si>
  <si>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</si>
  <si>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</si>
  <si>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</si>
  <si>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</si>
  <si>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</si>
  <si>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</si>
  <si>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</si>
  <si>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</si>
  <si>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</si>
  <si>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</si>
  <si>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</si>
  <si>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</si>
  <si>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</si>
  <si>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</si>
  <si>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</si>
  <si>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</si>
  <si>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</si>
  <si>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</si>
  <si>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</si>
  <si>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</si>
  <si>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</si>
  <si>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</si>
  <si>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</si>
  <si>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</si>
  <si>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</si>
  <si>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</si>
  <si>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</si>
  <si>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</si>
  <si>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</si>
  <si>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</si>
  <si>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</si>
  <si>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</si>
  <si>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</si>
  <si>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</si>
  <si>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</si>
  <si>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</si>
  <si>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</si>
  <si>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</si>
  <si>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</si>
  <si>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</si>
  <si>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</si>
  <si>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</si>
  <si>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</si>
  <si>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</si>
  <si>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</si>
  <si>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</si>
  <si>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</si>
  <si>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</si>
  <si>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</si>
  <si>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</si>
  <si>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</si>
  <si>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</si>
  <si>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</si>
  <si>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</si>
  <si>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</si>
  <si>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</si>
  <si>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</si>
  <si>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</si>
  <si>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</si>
  <si>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</si>
  <si>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</si>
  <si>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</si>
  <si>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</si>
  <si>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</si>
  <si>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</si>
  <si>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</si>
  <si>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</si>
  <si>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</si>
  <si>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</si>
  <si>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</si>
  <si>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</si>
  <si>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</si>
  <si>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</si>
  <si>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</si>
  <si>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</si>
  <si>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</si>
  <si>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</si>
  <si>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</si>
  <si>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</si>
  <si>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</si>
  <si>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</si>
  <si>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</si>
  <si>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</si>
  <si>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</si>
  <si>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</si>
  <si>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</si>
  <si>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</si>
  <si>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</si>
  <si>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</si>
  <si>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</si>
  <si>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</si>
  <si>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</si>
  <si>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</si>
  <si>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</si>
  <si>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</si>
  <si>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</si>
  <si>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</si>
  <si>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</si>
  <si>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</si>
  <si>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</si>
  <si>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</si>
  <si>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</si>
  <si>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</si>
  <si>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</si>
  <si>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</si>
  <si>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</si>
  <si>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</si>
  <si>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</si>
  <si>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</si>
  <si>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</si>
  <si>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</si>
  <si>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</si>
  <si>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</si>
  <si>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</si>
  <si>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</si>
  <si>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</si>
  <si>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</si>
  <si>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</si>
  <si>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</si>
  <si>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</si>
  <si>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</si>
  <si>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</si>
  <si>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</si>
  <si>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</si>
  <si>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</si>
  <si>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</si>
  <si>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</si>
  <si>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</si>
  <si>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</si>
  <si>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</si>
  <si>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</si>
  <si>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</si>
  <si>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</si>
  <si>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</si>
  <si>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</si>
  <si>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</si>
  <si>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</si>
  <si>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</si>
  <si>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</si>
  <si>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</si>
  <si>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</si>
  <si>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</si>
  <si>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</si>
  <si>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</si>
  <si>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</si>
  <si>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</si>
  <si>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</si>
  <si>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</si>
  <si>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</si>
  <si>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</si>
  <si>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</si>
  <si>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</si>
  <si>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</si>
  <si>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</si>
  <si>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</si>
  <si>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</si>
  <si>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</si>
  <si>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</si>
  <si>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</si>
  <si>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</si>
  <si>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</si>
  <si>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</si>
  <si>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</si>
  <si>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</si>
  <si>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</si>
  <si>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</si>
  <si>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</si>
  <si>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</si>
  <si>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</si>
  <si>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</si>
  <si>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</si>
  <si>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</si>
  <si>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</si>
  <si>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</si>
  <si>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</si>
  <si>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</si>
  <si>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</si>
  <si>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</si>
  <si>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</si>
  <si>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</si>
  <si>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</si>
  <si>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</si>
  <si>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</si>
  <si>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</si>
  <si>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</si>
  <si>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</si>
  <si>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</si>
  <si>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</si>
  <si>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</si>
  <si>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</si>
  <si>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</si>
  <si>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</si>
  <si>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</si>
  <si>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</si>
  <si>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</si>
  <si>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</si>
  <si>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</si>
  <si>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</si>
  <si>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</si>
  <si>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</si>
  <si>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</si>
  <si>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</si>
  <si>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</si>
  <si>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</si>
  <si>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</si>
  <si>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</si>
  <si>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</si>
  <si>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</si>
  <si>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</si>
  <si>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</si>
  <si>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</si>
  <si>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</si>
  <si>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</si>
  <si>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</si>
  <si>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</si>
  <si>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</si>
  <si>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</si>
  <si>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</si>
  <si>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</si>
  <si>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</si>
  <si>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</si>
  <si>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</si>
  <si>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</si>
  <si>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</si>
  <si>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</si>
  <si>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</si>
  <si>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</si>
  <si>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</si>
  <si>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</si>
  <si>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</si>
  <si>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</si>
  <si>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</si>
  <si>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</si>
  <si>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</si>
  <si>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</si>
  <si>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</si>
  <si>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</si>
  <si>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</si>
  <si>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</si>
  <si>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</si>
  <si>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</si>
  <si>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</si>
  <si>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</si>
  <si>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</si>
  <si>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</si>
  <si>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</si>
  <si>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</si>
  <si>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</si>
  <si>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</si>
  <si>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</si>
  <si>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</si>
  <si>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</si>
  <si>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</si>
  <si>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</si>
  <si>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</si>
  <si>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</si>
  <si>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</si>
  <si>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</si>
  <si>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</si>
  <si>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</si>
  <si>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</si>
  <si>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</si>
  <si>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</si>
  <si>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</si>
  <si>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</si>
  <si>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</si>
  <si>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</si>
  <si>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</si>
  <si>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</si>
  <si>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</si>
  <si>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</si>
  <si>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</si>
  <si>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</si>
  <si>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</si>
  <si>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</si>
  <si>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</si>
  <si>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</si>
  <si>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</si>
  <si>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</si>
  <si>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</si>
  <si>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</si>
  <si>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</si>
  <si>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</si>
  <si>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</si>
  <si>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</si>
  <si>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</si>
  <si>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</si>
  <si>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</si>
  <si>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</si>
  <si>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</si>
  <si>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</si>
  <si>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</si>
  <si>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</si>
  <si>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</si>
  <si>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</si>
  <si>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</si>
  <si>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</si>
  <si>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</si>
  <si>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</si>
  <si>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</si>
  <si>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</si>
  <si>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</si>
  <si>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</si>
  <si>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</si>
  <si>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</si>
  <si>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</si>
  <si>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</si>
  <si>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</si>
  <si>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</si>
  <si>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</si>
  <si>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</si>
  <si>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</si>
  <si>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</si>
  <si>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</si>
  <si>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</si>
  <si>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</si>
  <si>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</si>
  <si>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</si>
  <si>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</si>
  <si>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</si>
  <si>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</si>
  <si>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</si>
  <si>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</si>
  <si>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</si>
  <si>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</si>
  <si>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</si>
  <si>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</si>
  <si>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</si>
  <si>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</si>
  <si>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</si>
  <si>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</si>
  <si>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</si>
  <si>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</si>
  <si>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</si>
  <si>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</si>
  <si>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</si>
  <si>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</si>
  <si>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</si>
  <si>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</si>
  <si>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</si>
  <si>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</si>
  <si>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</si>
  <si>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</si>
  <si>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</si>
  <si>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</si>
  <si>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</si>
  <si>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</si>
  <si>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</si>
  <si>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</si>
  <si>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</si>
  <si>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</si>
  <si>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</si>
  <si>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</si>
  <si>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</si>
  <si>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</si>
  <si>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</si>
  <si>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</si>
  <si>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</si>
  <si>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</si>
  <si>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</si>
  <si>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</si>
  <si>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</si>
  <si>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</si>
  <si>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</si>
  <si>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</si>
  <si>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</si>
  <si>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</si>
  <si>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</si>
  <si>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</si>
  <si>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</si>
  <si>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</si>
  <si>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</si>
  <si>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</si>
  <si>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</si>
  <si>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</si>
  <si>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</si>
  <si>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</si>
  <si>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</si>
  <si>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</si>
  <si>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</si>
  <si>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</si>
  <si>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</si>
  <si>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</si>
  <si>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</si>
  <si>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</si>
  <si>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</si>
  <si>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</si>
  <si>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</si>
  <si>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</si>
  <si>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</si>
  <si>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</si>
  <si>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</si>
  <si>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</si>
  <si>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</si>
  <si>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</si>
  <si>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</si>
  <si>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</si>
  <si>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</si>
  <si>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</si>
  <si>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</si>
  <si>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</si>
  <si>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</si>
  <si>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</si>
  <si>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</si>
  <si>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</si>
  <si>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</si>
  <si>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</si>
  <si>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</si>
  <si>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</si>
  <si>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</si>
  <si>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</si>
  <si>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</si>
  <si>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</si>
  <si>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</si>
  <si>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</si>
  <si>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</si>
  <si>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</si>
  <si>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</si>
  <si>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</si>
  <si>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</si>
  <si>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</si>
  <si>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</si>
  <si>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</si>
  <si>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</si>
  <si>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</si>
  <si>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</si>
  <si>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</si>
  <si>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</si>
  <si>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</si>
  <si>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</si>
  <si>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</si>
  <si>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</si>
  <si>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</si>
  <si>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</si>
  <si>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</si>
  <si>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</si>
  <si>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</si>
  <si>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</si>
  <si>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</si>
  <si>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</si>
  <si>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</si>
  <si>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</si>
  <si>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</si>
  <si>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</si>
  <si>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</si>
  <si>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</si>
  <si>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</si>
  <si>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</si>
  <si>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</si>
  <si>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</si>
  <si>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</si>
  <si>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</si>
  <si>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</si>
  <si>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</si>
  <si>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</si>
  <si>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</si>
  <si>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</si>
  <si>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</si>
  <si>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</si>
  <si>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</si>
  <si>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</si>
  <si>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</si>
  <si>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</si>
  <si>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</si>
  <si>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</si>
  <si>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</si>
  <si>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</si>
  <si>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</si>
  <si>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</si>
  <si>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</si>
  <si>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</si>
  <si>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</si>
  <si>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</si>
  <si>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</si>
  <si>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</si>
  <si>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</si>
  <si>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</si>
  <si>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</si>
  <si>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</si>
  <si>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</si>
  <si>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</si>
  <si>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</si>
  <si>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</si>
  <si>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</si>
  <si>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</si>
  <si>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</si>
  <si>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</si>
  <si>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</si>
  <si>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</si>
  <si>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</si>
  <si>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</si>
  <si>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</si>
  <si>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</si>
  <si>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</si>
  <si>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</si>
  <si>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</si>
  <si>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</si>
  <si>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</si>
  <si>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</si>
  <si>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</si>
  <si>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</si>
  <si>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</si>
  <si>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</si>
  <si>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</si>
  <si>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</si>
  <si>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</si>
  <si>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</si>
  <si>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</si>
  <si>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</si>
  <si>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</si>
  <si>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</si>
  <si>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</si>
  <si>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</si>
  <si>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</si>
  <si>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</si>
  <si>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</si>
  <si>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</si>
  <si>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</si>
  <si>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</si>
  <si>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</si>
  <si>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</si>
  <si>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</si>
  <si>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</si>
  <si>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</si>
  <si>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</si>
  <si>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</si>
  <si>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</si>
  <si>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</si>
  <si>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</si>
  <si>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</si>
  <si>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</si>
  <si>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</si>
  <si>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</si>
  <si>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</si>
  <si>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</si>
  <si>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</si>
  <si>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</si>
  <si>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</si>
  <si>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</si>
  <si>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</si>
  <si>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</si>
  <si>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</si>
  <si>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</si>
  <si>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</si>
  <si>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</si>
  <si>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</si>
  <si>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</si>
  <si>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</si>
  <si>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</si>
  <si>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</si>
  <si>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</si>
  <si>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</si>
  <si>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</si>
  <si>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</si>
  <si>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</si>
  <si>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</si>
  <si>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</si>
  <si>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</si>
  <si>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</si>
  <si>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</si>
  <si>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</si>
  <si>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</si>
  <si>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</si>
  <si>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</si>
  <si>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</si>
  <si>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</si>
  <si>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</si>
  <si>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</si>
  <si>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</si>
  <si>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</si>
  <si>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</si>
  <si>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</si>
  <si>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</si>
  <si>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</si>
  <si>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</si>
  <si>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</si>
  <si>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</si>
  <si>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</si>
  <si>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</si>
  <si>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</si>
  <si>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</si>
  <si>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</si>
  <si>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</si>
  <si>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</si>
  <si>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</si>
  <si>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</si>
  <si>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</si>
  <si>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</si>
  <si>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</si>
  <si>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</si>
  <si>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</si>
  <si>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</si>
  <si>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</si>
  <si>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</si>
  <si>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</si>
  <si>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</si>
  <si>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</si>
  <si>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</si>
  <si>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</si>
  <si>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</si>
  <si>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</si>
  <si>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</si>
  <si>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</si>
  <si>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</si>
  <si>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</si>
  <si>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</si>
  <si>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</si>
  <si>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</si>
  <si>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</si>
  <si>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</si>
  <si>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</si>
  <si>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</si>
  <si>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</si>
  <si>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</si>
  <si>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</si>
  <si>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</si>
  <si>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</si>
  <si>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</si>
  <si>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</si>
  <si>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</si>
  <si>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</si>
  <si>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</si>
  <si>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</si>
  <si>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</si>
  <si>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</si>
  <si>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</si>
  <si>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</si>
  <si>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</si>
  <si>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</si>
  <si>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</si>
  <si>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</si>
  <si>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</si>
  <si>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</si>
  <si>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</si>
  <si>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</si>
  <si>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</si>
  <si>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</si>
  <si>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</si>
  <si>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</si>
  <si>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</si>
  <si>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</si>
  <si>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</si>
  <si>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</si>
  <si>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</si>
  <si>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</si>
  <si>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</si>
  <si>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</si>
  <si>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</si>
  <si>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</si>
  <si>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</si>
  <si>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</si>
  <si>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</si>
  <si>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</si>
  <si>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</si>
  <si>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</si>
  <si>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</si>
  <si>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</si>
  <si>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</si>
  <si>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</si>
  <si>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</si>
  <si>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</si>
  <si>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</si>
  <si>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</si>
  <si>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</si>
  <si>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</si>
  <si>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</si>
  <si>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</si>
  <si>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</si>
  <si>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</si>
  <si>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</si>
  <si>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</si>
  <si>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</si>
  <si>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</si>
  <si>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</si>
  <si>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</si>
  <si>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</si>
  <si>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</si>
  <si>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</si>
  <si>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</si>
  <si>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</si>
  <si>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</si>
  <si>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</si>
  <si>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</si>
  <si>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</si>
  <si>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</si>
  <si>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</si>
  <si>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</si>
  <si>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</si>
  <si>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</si>
  <si>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</si>
  <si>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</si>
  <si>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</si>
  <si>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</si>
  <si>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</si>
  <si>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</si>
  <si>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</si>
  <si>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</si>
  <si>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</si>
  <si>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</si>
  <si>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</si>
  <si>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</si>
  <si>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</si>
  <si>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</si>
  <si>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</si>
  <si>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</si>
  <si>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</si>
  <si>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</si>
  <si>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</si>
  <si>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</si>
  <si>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</si>
  <si>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</si>
  <si>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</si>
  <si>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</si>
  <si>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</si>
  <si>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</si>
  <si>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</si>
  <si>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</si>
  <si>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</si>
  <si>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</si>
  <si>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</si>
  <si>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</si>
  <si>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</si>
  <si>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</si>
  <si>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</si>
  <si>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</si>
  <si>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</si>
  <si>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</si>
  <si>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</si>
  <si>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</si>
  <si>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</si>
  <si>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</si>
  <si>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</si>
  <si>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</si>
  <si>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</si>
  <si>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</si>
  <si>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</si>
  <si>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</si>
  <si>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</si>
  <si>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</si>
  <si>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</si>
  <si>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</si>
  <si>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</si>
  <si>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</si>
  <si>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</si>
  <si>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</si>
  <si>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</si>
  <si>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</si>
  <si>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</si>
  <si>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</si>
  <si>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</si>
  <si>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</si>
  <si>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</si>
  <si>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</si>
  <si>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</si>
  <si>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</si>
  <si>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</si>
  <si>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</si>
  <si>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</si>
  <si>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</si>
  <si>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</si>
  <si>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</si>
  <si>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</si>
  <si>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</si>
  <si>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</si>
  <si>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</si>
  <si>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</si>
  <si>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</si>
  <si>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</si>
  <si>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</si>
  <si>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</si>
  <si>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</si>
  <si>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</si>
  <si>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</si>
  <si>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</si>
  <si>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</si>
  <si>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</si>
  <si>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</si>
  <si>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</si>
  <si>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</si>
  <si>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</si>
  <si>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</si>
  <si>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</si>
  <si>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</si>
  <si>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</si>
  <si>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</si>
  <si>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</si>
  <si>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</si>
  <si>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</si>
  <si>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</si>
  <si>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</si>
  <si>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</si>
  <si>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</si>
  <si>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</si>
  <si>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</si>
  <si>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</si>
  <si>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</si>
  <si>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</si>
  <si>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</si>
  <si>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</si>
  <si>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</si>
  <si>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</si>
  <si>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</si>
  <si>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</si>
  <si>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</si>
  <si>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</si>
  <si>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</si>
  <si>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</si>
  <si>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</si>
  <si>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</si>
  <si>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</si>
  <si>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</si>
  <si>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</si>
  <si>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</si>
  <si>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</si>
  <si>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</si>
  <si>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</si>
  <si>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</si>
  <si>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</si>
  <si>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</si>
  <si>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</si>
  <si>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</si>
  <si>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</si>
  <si>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</si>
  <si>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</si>
  <si>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</si>
  <si>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</si>
  <si>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</si>
  <si>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</si>
  <si>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</si>
  <si>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</si>
  <si>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</si>
  <si>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</si>
  <si>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</si>
  <si>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</si>
  <si>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</si>
  <si>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</si>
  <si>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</si>
  <si>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</si>
  <si>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</si>
  <si>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</si>
  <si>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</si>
  <si>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</si>
  <si>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</si>
  <si>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</si>
  <si>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</si>
  <si>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</si>
  <si>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</si>
  <si>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</si>
  <si>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</si>
  <si>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</si>
  <si>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</si>
  <si>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</si>
  <si>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</si>
  <si>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</si>
  <si>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</si>
  <si>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</si>
  <si>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</si>
  <si>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</si>
  <si>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</si>
  <si>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</si>
  <si>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</si>
  <si>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</si>
  <si>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</si>
  <si>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</si>
  <si>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</si>
  <si>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</si>
  <si>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</si>
  <si>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</si>
  <si>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</si>
  <si>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</si>
  <si>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</si>
  <si>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</si>
  <si>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</si>
  <si>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</si>
  <si>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</si>
  <si>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</si>
  <si>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</si>
  <si>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</si>
  <si>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</si>
  <si>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</si>
  <si>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</si>
  <si>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</si>
  <si>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</si>
  <si>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</si>
  <si>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</si>
  <si>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</si>
  <si>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</si>
  <si>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</si>
  <si>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</si>
  <si>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</si>
  <si>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</si>
  <si>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</si>
  <si>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</si>
  <si>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</si>
  <si>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</si>
  <si>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</si>
  <si>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</si>
  <si>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</si>
  <si>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</si>
  <si>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</si>
  <si>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</si>
  <si>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</si>
  <si>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</si>
  <si>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</si>
  <si>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</si>
  <si>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</si>
  <si>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</si>
  <si>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</si>
  <si>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</si>
  <si>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</si>
  <si>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</si>
  <si>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</si>
  <si>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</si>
  <si>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</si>
  <si>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</si>
  <si>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</si>
  <si>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</si>
  <si>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</si>
  <si>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</si>
  <si>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</si>
  <si>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</si>
  <si>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</si>
  <si>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</si>
  <si>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</si>
  <si>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</si>
  <si>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</si>
  <si>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</si>
  <si>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</si>
  <si>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</si>
  <si>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</si>
  <si>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</si>
  <si>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</si>
  <si>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</si>
  <si>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</si>
  <si>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</si>
  <si>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</si>
  <si>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</si>
  <si>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</si>
  <si>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</si>
  <si>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</si>
  <si>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</si>
  <si>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</si>
  <si>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</si>
  <si>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</si>
  <si>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</si>
  <si>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</si>
  <si>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</si>
  <si>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</si>
  <si>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</si>
  <si>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</si>
  <si>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</si>
  <si>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</si>
  <si>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</si>
  <si>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</si>
  <si>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</si>
  <si>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</si>
  <si>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</si>
  <si>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</si>
  <si>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</si>
  <si>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</si>
  <si>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</si>
  <si>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</si>
  <si>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</si>
  <si>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</si>
  <si>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</si>
  <si>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</si>
  <si>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</si>
  <si>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</si>
  <si>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</si>
  <si>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</si>
  <si>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</si>
  <si>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</si>
  <si>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</si>
  <si>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</si>
  <si>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</si>
  <si>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</si>
  <si>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</si>
  <si>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</si>
  <si>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</si>
  <si>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</si>
  <si>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</si>
  <si>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</si>
  <si>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</si>
  <si>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</si>
  <si>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</si>
  <si>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</si>
  <si>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</si>
  <si>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</si>
  <si>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</si>
  <si>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</si>
  <si>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</si>
  <si>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</si>
  <si>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</si>
  <si>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</si>
  <si>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</si>
  <si>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</si>
  <si>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</si>
  <si>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</si>
  <si>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</si>
  <si>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</si>
  <si>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</si>
  <si>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</si>
  <si>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</si>
  <si>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</si>
  <si>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</si>
  <si>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</si>
  <si>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</si>
  <si>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</si>
  <si>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</si>
  <si>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</si>
  <si>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</si>
  <si>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</si>
  <si>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</si>
  <si>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</si>
  <si>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</si>
  <si>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</si>
  <si>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</si>
  <si>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</si>
  <si>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</si>
  <si>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</si>
  <si>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</si>
  <si>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</si>
  <si>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</si>
  <si>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</si>
  <si>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</si>
  <si>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</si>
  <si>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</si>
  <si>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</si>
  <si>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</si>
  <si>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</si>
  <si>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</si>
  <si>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</si>
  <si>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</si>
  <si>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</si>
  <si>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</si>
  <si>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</si>
  <si>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</si>
  <si>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</si>
  <si>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</si>
  <si>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</si>
  <si>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</si>
  <si>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</si>
  <si>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</si>
  <si>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</si>
  <si>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</si>
  <si>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</si>
  <si>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</si>
  <si>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</si>
  <si>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</si>
  <si>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</si>
  <si>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</si>
  <si>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</si>
  <si>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</si>
  <si>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</si>
  <si>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</si>
  <si>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</si>
  <si>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</si>
  <si>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</si>
  <si>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</si>
  <si>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</si>
  <si>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</si>
  <si>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</si>
  <si>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</si>
  <si>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</si>
  <si>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</si>
  <si>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</si>
  <si>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</si>
  <si>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</si>
  <si>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</si>
  <si>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</si>
  <si>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</si>
  <si>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</si>
  <si>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</si>
  <si>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</si>
  <si>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</si>
  <si>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</si>
  <si>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</si>
  <si>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</si>
  <si>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</si>
  <si>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</si>
  <si>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</si>
  <si>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</si>
  <si>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</si>
  <si>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</si>
  <si>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</si>
  <si>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</si>
  <si>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</si>
  <si>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</si>
  <si>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</si>
  <si>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</si>
  <si>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</si>
  <si>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</si>
  <si>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</si>
  <si>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</si>
  <si>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</si>
  <si>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</si>
  <si>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</si>
  <si>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</si>
  <si>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</si>
  <si>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</si>
  <si>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</si>
  <si>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</si>
  <si>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</si>
  <si>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</si>
  <si>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</si>
  <si>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</si>
  <si>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</si>
  <si>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</si>
  <si>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</si>
  <si>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</si>
  <si>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</si>
  <si>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</si>
  <si>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</si>
  <si>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</si>
  <si>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</si>
  <si>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</si>
  <si>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</si>
  <si>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</si>
  <si>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</si>
  <si>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</si>
  <si>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</si>
  <si>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</si>
  <si>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</si>
  <si>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</si>
  <si>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</si>
  <si>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</si>
  <si>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</si>
  <si>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</si>
  <si>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</si>
  <si>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</si>
  <si>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</si>
  <si>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</si>
  <si>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</si>
  <si>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</si>
  <si>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</si>
  <si>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</si>
  <si>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</si>
  <si>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</si>
  <si>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</si>
  <si>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</si>
  <si>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</si>
  <si>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</si>
  <si>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</si>
  <si>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</si>
  <si>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</si>
  <si>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</si>
  <si>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</si>
  <si>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</si>
  <si>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</si>
  <si>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</si>
  <si>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</si>
  <si>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</si>
  <si>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</si>
  <si>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</si>
  <si>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</si>
  <si>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</si>
  <si>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</si>
  <si>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</si>
  <si>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</si>
  <si>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</si>
  <si>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</si>
  <si>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</si>
  <si>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</si>
  <si>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</si>
  <si>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</si>
  <si>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</si>
  <si>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</si>
  <si>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</si>
  <si>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</si>
  <si>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</si>
  <si>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</si>
  <si>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</si>
  <si>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</si>
  <si>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</si>
  <si>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</si>
  <si>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</si>
  <si>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</si>
  <si>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</si>
  <si>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</si>
  <si>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</si>
  <si>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</si>
  <si>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</si>
  <si>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</si>
  <si>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</si>
  <si>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</si>
  <si>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</si>
  <si>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</si>
  <si>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</si>
  <si>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</si>
  <si>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</si>
  <si>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</si>
  <si>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</si>
  <si>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</si>
  <si>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</si>
  <si>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</si>
  <si>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</si>
  <si>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</si>
  <si>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</si>
  <si>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</si>
  <si>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</si>
  <si>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</si>
  <si>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</si>
  <si>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</si>
  <si>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</si>
  <si>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</si>
  <si>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</si>
  <si>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</si>
  <si>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</si>
  <si>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</si>
  <si>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</si>
  <si>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</si>
  <si>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</si>
  <si>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</si>
  <si>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</si>
  <si>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</si>
  <si>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</si>
  <si>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</si>
  <si>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</si>
  <si>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</si>
  <si>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</si>
  <si>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</si>
  <si>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</si>
  <si>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</si>
  <si>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</si>
  <si>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</si>
  <si>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</si>
  <si>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</si>
  <si>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</si>
  <si>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</si>
  <si>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</si>
  <si>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</si>
  <si>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</si>
  <si>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</si>
  <si>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</si>
  <si>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</si>
  <si>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</si>
  <si>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</si>
  <si>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</si>
  <si>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</si>
  <si>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</si>
  <si>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</si>
  <si>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</si>
  <si>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</si>
  <si>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</si>
  <si>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</si>
  <si>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</si>
  <si>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</si>
  <si>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</si>
  <si>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</si>
  <si>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</si>
  <si>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</si>
  <si>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</si>
  <si>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</si>
  <si>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</si>
  <si>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</si>
  <si>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</si>
  <si>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</si>
  <si>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</si>
  <si>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</si>
  <si>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</si>
  <si>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</si>
  <si>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</si>
  <si>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</si>
  <si>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</si>
  <si>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</si>
  <si>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</si>
  <si>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</si>
  <si>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</si>
  <si>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</si>
  <si>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</si>
  <si>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</si>
  <si>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</si>
  <si>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</si>
  <si>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</si>
  <si>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</si>
  <si>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</si>
  <si>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</si>
  <si>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</si>
  <si>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</si>
  <si>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</si>
  <si>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</si>
  <si>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</si>
  <si>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</si>
  <si>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</si>
  <si>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</si>
  <si>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</si>
  <si>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</si>
  <si>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</si>
  <si>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</si>
  <si>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</si>
  <si>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</si>
  <si>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</si>
  <si>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</si>
  <si>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</si>
  <si>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</si>
  <si>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</si>
  <si>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</si>
  <si>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</si>
  <si>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</si>
  <si>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</si>
  <si>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</si>
  <si>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</si>
  <si>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</si>
  <si>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</si>
  <si>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</si>
  <si>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</si>
  <si>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</si>
  <si>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</si>
  <si>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</si>
  <si>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</si>
  <si>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</si>
  <si>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</si>
  <si>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</si>
  <si>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</si>
  <si>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</si>
  <si>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</si>
  <si>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</si>
  <si>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</si>
  <si>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</si>
  <si>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</si>
  <si>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</si>
  <si>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</si>
  <si>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</si>
  <si>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</si>
  <si>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</si>
  <si>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</si>
  <si>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</si>
  <si>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</si>
  <si>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</si>
  <si>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</si>
  <si>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</si>
  <si>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</si>
  <si>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</si>
  <si>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</si>
  <si>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</si>
  <si>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</si>
  <si>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</si>
  <si>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</si>
  <si>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</si>
  <si>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</si>
  <si>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</si>
  <si>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</si>
  <si>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</si>
  <si>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</si>
  <si>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</si>
  <si>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</si>
  <si>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</si>
  <si>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</si>
  <si>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</si>
  <si>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</si>
  <si>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</si>
  <si>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</si>
  <si>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</si>
  <si>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</si>
  <si>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</si>
  <si>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</si>
  <si>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</si>
  <si>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</si>
  <si>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</si>
  <si>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</si>
  <si>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</si>
  <si>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</si>
  <si>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</si>
  <si>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</si>
  <si>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</si>
  <si>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</si>
  <si>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</si>
  <si>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</si>
  <si>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</si>
  <si>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</si>
  <si>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</si>
  <si>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</si>
  <si>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</si>
  <si>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</si>
  <si>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</si>
  <si>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</si>
  <si>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</si>
  <si>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</si>
  <si>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</si>
  <si>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</si>
  <si>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</si>
  <si>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</si>
  <si>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</si>
  <si>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</si>
  <si>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</si>
  <si>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</si>
  <si>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</si>
  <si>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</si>
  <si>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</si>
  <si>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</si>
  <si>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</si>
  <si>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</si>
  <si>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</si>
  <si>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</si>
  <si>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</si>
  <si>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</si>
  <si>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</si>
  <si>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</si>
  <si>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</si>
  <si>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</si>
  <si>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</si>
  <si>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</si>
  <si>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</si>
  <si>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</si>
  <si>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</si>
  <si>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</si>
  <si>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</si>
  <si>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</si>
  <si>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</si>
  <si>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</si>
  <si>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</si>
  <si>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</si>
  <si>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</si>
  <si>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</si>
  <si>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</si>
  <si>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</si>
  <si>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</si>
  <si>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</si>
  <si>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</si>
  <si>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</si>
  <si>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</si>
  <si>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</si>
  <si>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</si>
  <si>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</si>
  <si>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</si>
  <si>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</si>
  <si>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</si>
  <si>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</si>
  <si>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</si>
  <si>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</si>
  <si>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</si>
  <si>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</si>
  <si>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</si>
  <si>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</si>
  <si>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</si>
  <si>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</si>
  <si>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</si>
  <si>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</si>
  <si>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</si>
  <si>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</si>
  <si>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</si>
  <si>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</si>
  <si>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</si>
  <si>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</si>
  <si>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</si>
  <si>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</si>
  <si>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</si>
  <si>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</si>
  <si>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</si>
  <si>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</si>
  <si>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</si>
  <si>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</si>
  <si>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</si>
  <si>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</si>
  <si>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</si>
  <si>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</si>
  <si>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</si>
  <si>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</si>
  <si>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</si>
  <si>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</si>
  <si>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</si>
  <si>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</si>
  <si>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</si>
  <si>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</si>
  <si>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</si>
  <si>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</si>
  <si>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</si>
  <si>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</si>
  <si>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</si>
  <si>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</si>
  <si>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</si>
  <si>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</si>
  <si>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</si>
  <si>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</si>
  <si>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</si>
  <si>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</si>
  <si>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</si>
  <si>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</si>
  <si>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</si>
  <si>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</si>
  <si>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</si>
  <si>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</si>
  <si>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</si>
  <si>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</si>
  <si>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</si>
  <si>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</si>
  <si>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</si>
  <si>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</si>
  <si>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</si>
  <si>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</si>
  <si>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</si>
  <si>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</si>
  <si>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</si>
  <si>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</si>
  <si>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</si>
  <si>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</si>
  <si>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</si>
  <si>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</si>
  <si>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</si>
  <si>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</si>
  <si>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</si>
  <si>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</si>
  <si>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</si>
  <si>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</si>
  <si>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</si>
  <si>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</si>
  <si>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</si>
  <si>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</si>
  <si>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</si>
  <si>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</si>
  <si>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</si>
  <si>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</si>
  <si>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</si>
  <si>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</si>
  <si>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</si>
  <si>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</si>
  <si>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</si>
  <si>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</si>
  <si>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</si>
  <si>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</si>
  <si>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</si>
  <si>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</si>
  <si>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</si>
  <si>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</si>
  <si>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</si>
  <si>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</si>
  <si>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</si>
  <si>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</si>
  <si>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</si>
  <si>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</si>
  <si>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</si>
  <si>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</si>
  <si>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</si>
  <si>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</si>
  <si>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</si>
  <si>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</si>
  <si>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</si>
  <si>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</si>
  <si>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</si>
  <si>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</si>
  <si>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</si>
  <si>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</si>
  <si>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</si>
  <si>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</si>
  <si>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</si>
  <si>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</si>
  <si>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</si>
  <si>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</si>
  <si>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</si>
  <si>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</si>
  <si>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</si>
  <si>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</si>
  <si>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</si>
  <si>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</si>
  <si>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</si>
  <si>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</si>
  <si>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</si>
  <si>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</si>
  <si>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</si>
  <si>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</si>
  <si>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</si>
  <si>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</si>
  <si>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</si>
  <si>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</si>
  <si>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</si>
  <si>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</si>
  <si>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</si>
  <si>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</si>
  <si>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</si>
  <si>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</si>
  <si>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</si>
  <si>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</si>
  <si>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</si>
  <si>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</si>
  <si>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</si>
  <si>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</si>
  <si>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</si>
  <si>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</si>
  <si>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</si>
  <si>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</si>
  <si>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</si>
  <si>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</si>
  <si>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</si>
  <si>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</si>
  <si>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</si>
  <si>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</si>
  <si>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</si>
  <si>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</si>
  <si>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</si>
  <si>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</si>
  <si>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</si>
  <si>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</si>
  <si>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</si>
  <si>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</si>
  <si>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</si>
  <si>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</si>
  <si>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</si>
  <si>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</si>
  <si>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</si>
  <si>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</si>
  <si>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</si>
  <si>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</si>
  <si>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</si>
  <si>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</si>
  <si>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</si>
  <si>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</si>
  <si>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</si>
  <si>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</si>
  <si>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</si>
  <si>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</si>
  <si>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</si>
  <si>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</si>
  <si>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</si>
  <si>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</si>
  <si>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</si>
  <si>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</si>
  <si>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</si>
  <si>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</si>
  <si>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</si>
  <si>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</si>
  <si>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</si>
  <si>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</si>
  <si>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</si>
  <si>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</si>
  <si>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</si>
  <si>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</si>
  <si>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</si>
  <si>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</si>
  <si>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</si>
  <si>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</si>
  <si>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</si>
  <si>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</si>
  <si>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</si>
  <si>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</si>
  <si>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</si>
  <si>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</si>
  <si>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</si>
  <si>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</si>
  <si>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</si>
  <si>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</si>
  <si>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</si>
  <si>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</si>
  <si>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</si>
  <si>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</si>
  <si>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</si>
  <si>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</si>
  <si>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</si>
  <si>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</si>
  <si>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</si>
  <si>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</si>
  <si>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</si>
  <si>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</si>
  <si>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</si>
  <si>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</si>
  <si>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</si>
  <si>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</si>
  <si>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</si>
  <si>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</si>
  <si>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</si>
  <si>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</si>
  <si>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</si>
  <si>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</si>
  <si>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</si>
  <si>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</si>
  <si>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</si>
  <si>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</si>
  <si>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</si>
  <si>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</si>
  <si>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</si>
  <si>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</si>
  <si>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</si>
  <si>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</si>
  <si>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</si>
  <si>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</si>
  <si>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</si>
  <si>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</si>
  <si>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</si>
  <si>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</si>
  <si>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</si>
  <si>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</si>
  <si>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</si>
  <si>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</si>
  <si>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</si>
  <si>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</si>
  <si>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</si>
  <si>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</si>
  <si>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</si>
  <si>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</si>
  <si>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</si>
  <si>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</si>
  <si>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</si>
  <si>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</si>
  <si>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</si>
  <si>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</si>
  <si>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</si>
  <si>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</si>
  <si>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</si>
  <si>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</si>
  <si>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</si>
  <si>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</si>
  <si>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</si>
  <si>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</si>
  <si>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</si>
  <si>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</si>
  <si>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</si>
  <si>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</si>
  <si>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</si>
  <si>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</si>
  <si>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</si>
  <si>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</si>
  <si>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</si>
  <si>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</si>
  <si>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</si>
  <si>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</si>
  <si>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</si>
  <si>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</si>
  <si>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</si>
  <si>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</si>
  <si>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</si>
  <si>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</si>
  <si>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</si>
  <si>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</si>
  <si>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</si>
  <si>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</si>
  <si>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</si>
  <si>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</si>
  <si>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</si>
  <si>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</si>
  <si>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</si>
  <si>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</si>
  <si>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</si>
  <si>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</si>
  <si>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</si>
  <si>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</si>
  <si>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</si>
  <si>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</si>
  <si>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</si>
  <si>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</si>
  <si>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</si>
  <si>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</si>
  <si>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</si>
  <si>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</si>
  <si>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</si>
  <si>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</si>
  <si>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</si>
  <si>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</si>
  <si>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</si>
  <si>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</si>
  <si>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</si>
  <si>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</si>
  <si>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</si>
  <si>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</si>
  <si>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</si>
  <si>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</si>
  <si>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</si>
  <si>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</si>
  <si>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</si>
  <si>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</si>
  <si>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</si>
  <si>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</si>
  <si>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</si>
  <si>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</si>
  <si>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</si>
  <si>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</si>
  <si>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</si>
  <si>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</si>
  <si>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</si>
  <si>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</si>
  <si>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</si>
  <si>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</si>
  <si>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</si>
  <si>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</si>
  <si>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</si>
  <si>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</si>
  <si>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</si>
  <si>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</si>
  <si>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</si>
  <si>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</si>
  <si>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</si>
  <si>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</si>
  <si>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</si>
  <si>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</si>
  <si>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</si>
  <si>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</si>
  <si>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</si>
  <si>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</si>
  <si>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</si>
  <si>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</si>
  <si>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</si>
  <si>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</si>
  <si>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</si>
  <si>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</si>
  <si>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</si>
  <si>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</si>
  <si>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</si>
  <si>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</si>
  <si>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</si>
  <si>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</si>
  <si>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</si>
  <si>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</si>
  <si>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</si>
  <si>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</si>
  <si>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</si>
  <si>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</si>
  <si>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</si>
  <si>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</si>
  <si>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</si>
  <si>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</si>
  <si>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</si>
  <si>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</si>
  <si>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</si>
  <si>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</si>
  <si>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</si>
  <si>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</si>
  <si>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</si>
  <si>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</si>
  <si>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</si>
  <si>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</si>
  <si>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</si>
  <si>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</si>
  <si>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</si>
  <si>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</si>
  <si>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</si>
  <si>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</si>
  <si>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</si>
  <si>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</si>
  <si>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</si>
  <si>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</si>
  <si>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</si>
  <si>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</si>
  <si>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</si>
  <si>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</si>
  <si>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</si>
  <si>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</si>
  <si>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</si>
  <si>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</si>
  <si>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</si>
  <si>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</si>
  <si>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</si>
  <si>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</si>
  <si>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</si>
  <si>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</si>
  <si>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</si>
  <si>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</si>
  <si>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</si>
  <si>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</si>
  <si>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</si>
  <si>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</si>
  <si>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</si>
  <si>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</si>
  <si>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</si>
  <si>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</si>
  <si>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</si>
  <si>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</si>
  <si>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</si>
  <si>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</si>
  <si>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</si>
  <si>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</si>
  <si>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</si>
  <si>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</si>
  <si>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</si>
  <si>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</si>
  <si>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</si>
  <si>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</si>
  <si>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</si>
  <si>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</si>
  <si>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</si>
  <si>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</si>
  <si>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</si>
  <si>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</si>
  <si>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</si>
  <si>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</si>
  <si>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</si>
  <si>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</si>
  <si>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</si>
  <si>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</si>
  <si>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</si>
  <si>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</si>
  <si>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</si>
  <si>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</si>
  <si>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</si>
  <si>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</si>
  <si>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</si>
  <si>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</si>
  <si>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</si>
  <si>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</si>
  <si>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</si>
  <si>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</si>
  <si>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</si>
  <si>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</si>
  <si>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</si>
  <si>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</si>
  <si>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</si>
  <si>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</si>
  <si>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</si>
  <si>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</si>
  <si>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</si>
  <si>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</si>
  <si>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</si>
  <si>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</si>
  <si>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</si>
  <si>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</si>
  <si>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</si>
  <si>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</si>
  <si>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</si>
  <si>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</si>
  <si>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</si>
  <si>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</si>
  <si>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</si>
  <si>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</si>
  <si>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</si>
  <si>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</si>
  <si>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</si>
  <si>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</si>
  <si>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</si>
  <si>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</si>
  <si>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</si>
  <si>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</si>
  <si>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</si>
  <si>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</si>
  <si>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</si>
  <si>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</si>
  <si>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</si>
  <si>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</si>
  <si>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</si>
  <si>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</si>
  <si>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</si>
  <si>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</si>
  <si>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</si>
  <si>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</si>
  <si>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</si>
  <si>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</si>
  <si>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</si>
  <si>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</si>
  <si>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</si>
  <si>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</si>
  <si>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</si>
  <si>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</si>
  <si>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</si>
  <si>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</si>
  <si>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</si>
  <si>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</si>
  <si>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</si>
  <si>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</si>
  <si>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</si>
  <si>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</si>
  <si>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</si>
  <si>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</si>
  <si>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</si>
  <si>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</si>
  <si>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</si>
  <si>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</si>
  <si>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</si>
  <si>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</si>
  <si>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</si>
  <si>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</si>
  <si>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</si>
  <si>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</si>
  <si>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</si>
  <si>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</si>
  <si>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</si>
  <si>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</si>
  <si>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</si>
  <si>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</si>
  <si>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</si>
  <si>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</si>
  <si>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</si>
  <si>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</si>
  <si>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</si>
  <si>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</si>
  <si>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</si>
  <si>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</si>
  <si>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</si>
  <si>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</si>
  <si>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</si>
  <si>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</si>
  <si>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</si>
  <si>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</si>
  <si>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</si>
  <si>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</si>
  <si>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</si>
  <si>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</si>
  <si>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</si>
  <si>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</si>
  <si>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</si>
  <si>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</si>
  <si>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</si>
  <si>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</si>
  <si>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</si>
  <si>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</si>
  <si>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</si>
  <si>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</si>
  <si>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</si>
  <si>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</si>
  <si>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</si>
  <si>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</si>
  <si>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</si>
  <si>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</si>
  <si>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</si>
  <si>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</si>
  <si>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</si>
  <si>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</si>
  <si>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</si>
  <si>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</si>
  <si>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</si>
  <si>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</si>
  <si>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</si>
  <si>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</si>
  <si>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</si>
  <si>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</si>
  <si>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</si>
  <si>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</si>
  <si>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</si>
  <si>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</si>
  <si>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</si>
  <si>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</si>
  <si>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</si>
  <si>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</si>
  <si>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</si>
  <si>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</si>
  <si>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</si>
  <si>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</si>
  <si>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</si>
  <si>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</si>
  <si>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</si>
  <si>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</si>
  <si>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</si>
  <si>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</si>
  <si>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</si>
  <si>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</si>
  <si>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</si>
  <si>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</si>
  <si>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</si>
  <si>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</si>
  <si>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</si>
  <si>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</si>
  <si>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</si>
  <si>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</si>
  <si>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</si>
  <si>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</si>
  <si>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</si>
  <si>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</si>
  <si>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</si>
  <si>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</si>
  <si>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</si>
  <si>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</si>
  <si>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</si>
  <si>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</si>
  <si>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</si>
  <si>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</si>
  <si>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</si>
  <si>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</si>
  <si>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</si>
  <si>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</si>
  <si>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</si>
  <si>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</si>
  <si>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</si>
  <si>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</si>
  <si>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</si>
  <si>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</si>
  <si>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</si>
  <si>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</si>
  <si>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</si>
  <si>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</si>
  <si>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</si>
  <si>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</si>
  <si>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</si>
  <si>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</si>
  <si>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</si>
  <si>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</si>
  <si>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</si>
  <si>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</si>
  <si>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</si>
  <si>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</si>
  <si>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</si>
  <si>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</si>
  <si>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</si>
  <si>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</si>
  <si>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</si>
  <si>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</si>
  <si>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</si>
  <si>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</si>
  <si>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</si>
  <si>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</si>
  <si>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</si>
  <si>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</si>
  <si>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</si>
  <si>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</si>
  <si>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</si>
  <si>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</si>
  <si>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</si>
  <si>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</si>
  <si>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</si>
  <si>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</si>
  <si>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</si>
  <si>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</si>
  <si>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</si>
  <si>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</si>
  <si>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</si>
  <si>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</si>
  <si>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</si>
  <si>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</si>
  <si>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</si>
  <si>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</si>
  <si>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</si>
  <si>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</si>
  <si>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</si>
  <si>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</si>
  <si>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</si>
  <si>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</si>
  <si>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</si>
  <si>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</si>
  <si>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</si>
  <si>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</si>
  <si>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</si>
  <si>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</si>
  <si>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</si>
  <si>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</si>
  <si>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</si>
  <si>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</si>
  <si>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</si>
  <si>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</si>
  <si>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</si>
  <si>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</si>
  <si>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</si>
  <si>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</si>
  <si>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</si>
  <si>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</si>
  <si>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</si>
  <si>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</si>
  <si>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</si>
  <si>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</si>
  <si>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</si>
  <si>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</si>
  <si>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</si>
  <si>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</si>
  <si>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</si>
  <si>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</si>
  <si>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</si>
  <si>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</si>
  <si>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</si>
  <si>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</si>
  <si>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</si>
  <si>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</si>
  <si>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</si>
  <si>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</si>
  <si>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</si>
  <si>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</si>
  <si>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</si>
  <si>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</si>
  <si>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</si>
  <si>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</si>
  <si>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</si>
  <si>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</si>
  <si>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</si>
  <si>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</si>
  <si>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</si>
  <si>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</si>
  <si>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</si>
  <si>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</si>
  <si>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</si>
  <si>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</si>
  <si>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</si>
  <si>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</si>
  <si>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</si>
  <si>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</si>
  <si>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</si>
  <si>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</si>
  <si>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</si>
  <si>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</si>
  <si>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</si>
  <si>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</si>
  <si>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</si>
  <si>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</si>
  <si>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</si>
  <si>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</si>
  <si>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</si>
  <si>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</si>
  <si>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</si>
  <si>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</si>
  <si>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</si>
  <si>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</si>
  <si>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</si>
  <si>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</si>
  <si>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</si>
  <si>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</si>
  <si>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</si>
  <si>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</si>
  <si>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</si>
  <si>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</si>
  <si>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</si>
  <si>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</si>
  <si>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</si>
  <si>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</si>
  <si>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</si>
  <si>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</si>
  <si>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</si>
  <si>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</si>
  <si>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</si>
  <si>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</si>
  <si>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</si>
  <si>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</si>
  <si>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</si>
  <si>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</si>
  <si>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</si>
  <si>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</si>
  <si>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</si>
  <si>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</si>
  <si>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</si>
  <si>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</si>
  <si>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</si>
  <si>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</si>
  <si>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</si>
  <si>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</si>
  <si>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</si>
  <si>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</si>
  <si>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</si>
  <si>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</si>
  <si>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</si>
  <si>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</si>
  <si>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</si>
  <si>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</si>
  <si>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</si>
  <si>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</si>
  <si>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</si>
  <si>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</si>
  <si>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</si>
  <si>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</si>
  <si>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</si>
  <si>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</si>
  <si>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</si>
  <si>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</si>
  <si>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</si>
  <si>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</si>
  <si>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</si>
  <si>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</si>
  <si>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</si>
  <si>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</si>
  <si>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</si>
  <si>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</si>
  <si>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</si>
  <si>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</si>
  <si>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</si>
  <si>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</si>
  <si>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</si>
  <si>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</si>
  <si>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</si>
  <si>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</si>
  <si>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</si>
  <si>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</si>
  <si>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</si>
  <si>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</si>
  <si>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</si>
  <si>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</si>
  <si>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</si>
  <si>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</si>
  <si>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</si>
  <si>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</si>
  <si>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</si>
  <si>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</si>
  <si>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</si>
  <si>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</si>
  <si>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</si>
  <si>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</si>
  <si>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</si>
  <si>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</si>
  <si>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</si>
  <si>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</si>
  <si>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</si>
  <si>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</si>
  <si>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</si>
  <si>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</si>
  <si>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</si>
  <si>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</si>
  <si>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</si>
  <si>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</si>
  <si>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</si>
  <si>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</si>
  <si>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</si>
  <si>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</si>
  <si>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</si>
  <si>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</si>
  <si>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</si>
  <si>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</si>
  <si>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</si>
  <si>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</si>
  <si>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</si>
  <si>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</si>
  <si>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</si>
  <si>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</si>
  <si>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</si>
  <si>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</si>
  <si>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</si>
  <si>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</si>
  <si>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</si>
  <si>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</si>
  <si>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</si>
  <si>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</si>
  <si>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</si>
  <si>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</si>
  <si>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</si>
  <si>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</si>
  <si>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</si>
  <si>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</si>
  <si>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</si>
  <si>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</si>
  <si>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</si>
  <si>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</si>
  <si>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</si>
  <si>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</si>
  <si>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</si>
  <si>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</si>
  <si>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</si>
  <si>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</si>
  <si>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</si>
  <si>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</si>
  <si>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</si>
  <si>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</si>
  <si>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</si>
  <si>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</si>
  <si>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</si>
  <si>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</si>
  <si>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</si>
  <si>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</si>
  <si>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</si>
  <si>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</si>
  <si>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</si>
  <si>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</si>
  <si>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</si>
  <si>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</si>
  <si>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</si>
  <si>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</si>
  <si>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</si>
  <si>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</si>
  <si>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</si>
  <si>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</si>
  <si>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</si>
  <si>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</si>
  <si>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</si>
  <si>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</si>
  <si>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</si>
  <si>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</si>
  <si>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</si>
  <si>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</si>
  <si>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</si>
  <si>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</si>
  <si>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</si>
  <si>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</si>
  <si>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</si>
  <si>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</si>
  <si>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</si>
  <si>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</si>
  <si>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</si>
  <si>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</si>
  <si>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</si>
  <si>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</si>
  <si>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</si>
  <si>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</si>
  <si>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</si>
  <si>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</si>
  <si>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</si>
  <si>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</si>
  <si>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</si>
  <si>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</si>
  <si>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</si>
  <si>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</si>
  <si>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</si>
  <si>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</si>
  <si>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</si>
  <si>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</si>
  <si>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</si>
  <si>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</si>
  <si>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</si>
  <si>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</si>
  <si>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</si>
  <si>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</si>
  <si>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</si>
  <si>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</si>
  <si>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</si>
  <si>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</si>
  <si>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</si>
  <si>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</si>
  <si>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</si>
  <si>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</si>
  <si>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</si>
  <si>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</si>
  <si>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</si>
  <si>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</si>
  <si>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</si>
  <si>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</si>
  <si>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</si>
  <si>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</si>
  <si>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</si>
  <si>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</si>
  <si>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</si>
  <si>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</si>
  <si>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</si>
  <si>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</si>
  <si>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</si>
  <si>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</si>
  <si>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</si>
  <si>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</si>
  <si>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</si>
  <si>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</si>
  <si>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</si>
  <si>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</si>
  <si>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</si>
  <si>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</si>
  <si>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</si>
  <si>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</si>
  <si>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</si>
  <si>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</si>
  <si>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</si>
  <si>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</si>
  <si>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</si>
  <si>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</si>
  <si>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</si>
  <si>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</si>
  <si>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</si>
  <si>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</si>
  <si>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</si>
  <si>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</si>
  <si>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</si>
  <si>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</si>
  <si>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</si>
  <si>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</si>
  <si>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</si>
  <si>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</si>
  <si>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</si>
  <si>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</si>
  <si>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</si>
  <si>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</si>
  <si>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</si>
  <si>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</si>
  <si>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</si>
  <si>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</si>
  <si>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</si>
  <si>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</si>
  <si>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</si>
  <si>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</si>
  <si>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</si>
  <si>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</si>
  <si>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</si>
  <si>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</si>
  <si>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</si>
  <si>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</si>
  <si>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</si>
  <si>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</si>
  <si>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</si>
  <si>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</si>
  <si>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</si>
  <si>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</si>
  <si>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</si>
  <si>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</si>
  <si>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</si>
  <si>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</si>
  <si>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</si>
  <si>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</si>
  <si>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</si>
  <si>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</si>
  <si>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</si>
  <si>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</si>
  <si>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</si>
  <si>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</si>
  <si>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</si>
  <si>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</si>
  <si>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</si>
  <si>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</si>
  <si>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</si>
  <si>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</si>
  <si>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</si>
  <si>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</si>
  <si>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</si>
  <si>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</si>
  <si>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</si>
  <si>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</si>
  <si>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</si>
  <si>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</si>
  <si>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</si>
  <si>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</si>
  <si>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</si>
  <si>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</si>
  <si>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</si>
  <si>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</si>
  <si>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</si>
  <si>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</si>
  <si>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</si>
  <si>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</si>
  <si>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</si>
  <si>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</si>
  <si>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</si>
  <si>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</si>
  <si>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</si>
  <si>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</si>
  <si>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</si>
  <si>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</si>
  <si>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</si>
  <si>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</si>
  <si>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</si>
  <si>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</si>
  <si>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</si>
  <si>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</si>
  <si>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</si>
  <si>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</si>
  <si>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</si>
  <si>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</si>
  <si>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</si>
  <si>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</si>
  <si>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</si>
  <si>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</si>
  <si>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</si>
  <si>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</si>
  <si>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</si>
  <si>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</si>
  <si>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</si>
  <si>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</si>
  <si>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</si>
  <si>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</si>
  <si>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</si>
  <si>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</si>
  <si>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</si>
  <si>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</si>
  <si>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</si>
  <si>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</si>
  <si>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</si>
  <si>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</si>
  <si>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</si>
  <si>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</si>
  <si>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</si>
  <si>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</si>
  <si>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</si>
  <si>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</si>
  <si>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</si>
  <si>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</si>
  <si>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</si>
  <si>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</si>
  <si>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</si>
  <si>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</si>
  <si>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</si>
  <si>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</si>
  <si>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</si>
  <si>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</si>
  <si>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</si>
  <si>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</si>
  <si>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</si>
  <si>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</si>
  <si>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</si>
  <si>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</si>
  <si>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</si>
  <si>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</si>
  <si>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</si>
  <si>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</si>
  <si>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</si>
  <si>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</si>
  <si>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</si>
  <si>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</si>
  <si>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</si>
  <si>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</si>
  <si>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</si>
  <si>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</si>
  <si>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</si>
  <si>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</si>
  <si>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</si>
  <si>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</si>
  <si>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</si>
  <si>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</si>
  <si>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</si>
  <si>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</si>
  <si>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</si>
  <si>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</si>
  <si>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</si>
  <si>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</si>
  <si>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</si>
  <si>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</si>
  <si>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</si>
  <si>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</si>
  <si>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</si>
  <si>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</si>
  <si>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</si>
  <si>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</si>
  <si>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</si>
  <si>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</si>
  <si>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</si>
  <si>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</si>
  <si>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</si>
  <si>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</si>
  <si>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</si>
  <si>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</si>
  <si>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</si>
  <si>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</si>
  <si>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</si>
  <si>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</si>
  <si>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</si>
  <si>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</si>
  <si>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</si>
  <si>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</si>
  <si>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</si>
  <si>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</si>
  <si>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</si>
  <si>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</si>
  <si>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</si>
  <si>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</si>
  <si>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</si>
  <si>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</si>
  <si>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</si>
  <si>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</si>
  <si>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</si>
  <si>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</si>
  <si>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</si>
  <si>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</si>
  <si>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</si>
  <si>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</si>
  <si>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</si>
  <si>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</si>
  <si>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</si>
  <si>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</si>
  <si>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</si>
  <si>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</si>
  <si>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</si>
  <si>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</si>
  <si>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</si>
  <si>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</si>
  <si>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</si>
  <si>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</si>
  <si>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</si>
  <si>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</si>
  <si>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</si>
  <si>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</si>
  <si>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</si>
  <si>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</si>
  <si>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</si>
  <si>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</si>
  <si>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</si>
  <si>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</si>
  <si>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</si>
  <si>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</si>
  <si>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</si>
  <si>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</si>
  <si>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</si>
  <si>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</si>
  <si>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</si>
  <si>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</si>
  <si>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</si>
  <si>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</si>
  <si>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</si>
  <si>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</si>
  <si>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</si>
  <si>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</si>
  <si>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</si>
  <si>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</si>
  <si>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</si>
  <si>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</si>
  <si>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</si>
  <si>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</si>
  <si>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</si>
  <si>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</si>
  <si>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</si>
  <si>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</si>
  <si>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</si>
  <si>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</si>
  <si>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</si>
  <si>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</si>
  <si>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</si>
  <si>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</si>
  <si>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</si>
  <si>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</si>
  <si>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</si>
  <si>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</si>
  <si>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</si>
  <si>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</si>
  <si>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</si>
  <si>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</si>
  <si>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</si>
  <si>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</si>
  <si>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</si>
  <si>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</si>
  <si>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</si>
  <si>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</si>
  <si>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</si>
  <si>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</si>
  <si>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</si>
  <si>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</si>
  <si>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</si>
  <si>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</si>
  <si>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</si>
  <si>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</si>
  <si>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</si>
  <si>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</si>
  <si>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</si>
  <si>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</si>
  <si>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</si>
  <si>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</si>
  <si>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</si>
  <si>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</si>
  <si>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</si>
  <si>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</si>
  <si>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</si>
  <si>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</si>
  <si>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</si>
  <si>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</si>
  <si>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</si>
  <si>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</si>
  <si>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</si>
  <si>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</si>
  <si>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</si>
  <si>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</si>
  <si>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</si>
  <si>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</si>
  <si>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</si>
  <si>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</si>
  <si>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</si>
  <si>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</si>
  <si>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</si>
  <si>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</si>
  <si>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</si>
  <si>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</si>
  <si>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</si>
  <si>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</si>
  <si>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</si>
  <si>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</si>
  <si>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</si>
  <si>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</si>
  <si>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</si>
  <si>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</si>
  <si>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</si>
  <si>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</si>
  <si>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</si>
  <si>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</si>
  <si>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</si>
  <si>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</si>
  <si>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</si>
  <si>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</si>
  <si>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</si>
  <si>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</si>
  <si>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</si>
  <si>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</si>
  <si>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</si>
  <si>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</si>
  <si>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</si>
  <si>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</si>
  <si>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</si>
  <si>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</si>
  <si>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</si>
  <si>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</si>
  <si>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</si>
  <si>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</si>
  <si>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</si>
  <si>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</si>
  <si>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</si>
  <si>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</si>
  <si>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</si>
  <si>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</si>
  <si>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</si>
  <si>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</si>
  <si>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</si>
  <si>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</si>
  <si>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</si>
  <si>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</si>
  <si>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</si>
  <si>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</si>
  <si>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</si>
  <si>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</si>
  <si>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</si>
  <si>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</si>
  <si>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</si>
  <si>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</si>
  <si>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</si>
  <si>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</si>
  <si>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</si>
  <si>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</si>
  <si>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</si>
  <si>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</si>
  <si>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</si>
  <si>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</si>
  <si>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</si>
  <si>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</si>
  <si>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</si>
  <si>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</si>
  <si>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</si>
  <si>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</si>
  <si>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</si>
  <si>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</si>
  <si>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</si>
  <si>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</si>
  <si>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</si>
  <si>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</si>
  <si>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</si>
  <si>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</si>
  <si>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</si>
  <si>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</si>
  <si>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</si>
  <si>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</si>
  <si>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</si>
  <si>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</si>
  <si>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</si>
  <si>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</si>
  <si>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</si>
  <si>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</si>
  <si>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</si>
  <si>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</si>
  <si>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</si>
  <si>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</si>
  <si>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</si>
  <si>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</si>
  <si>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</si>
  <si>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</si>
  <si>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</si>
  <si>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</si>
  <si>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</si>
  <si>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</si>
  <si>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</si>
  <si>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</si>
  <si>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</si>
  <si>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</si>
  <si>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</si>
  <si>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</si>
  <si>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</si>
  <si>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</si>
  <si>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</si>
  <si>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</si>
  <si>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</si>
  <si>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</si>
  <si>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</si>
  <si>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</si>
  <si>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</si>
  <si>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</si>
  <si>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</si>
  <si>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</si>
  <si>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</si>
  <si>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</si>
  <si>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</si>
  <si>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</si>
  <si>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</si>
  <si>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</si>
  <si>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</si>
  <si>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</si>
  <si>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</si>
  <si>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</si>
  <si>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</si>
  <si>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</si>
  <si>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</si>
  <si>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</si>
  <si>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</si>
  <si>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</si>
  <si>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</si>
  <si>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</si>
  <si>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</si>
  <si>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</si>
  <si>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</si>
  <si>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</si>
  <si>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</si>
  <si>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</si>
  <si>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</si>
  <si>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</si>
  <si>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</si>
  <si>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</si>
  <si>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</si>
  <si>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</si>
  <si>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</si>
  <si>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</si>
  <si>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</si>
  <si>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</si>
  <si>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</si>
  <si>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</si>
  <si>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</si>
  <si>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</si>
  <si>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</si>
  <si>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</si>
  <si>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</si>
  <si>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</si>
  <si>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</si>
  <si>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</si>
  <si>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</si>
  <si>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</si>
  <si>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</si>
  <si>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</si>
  <si>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</si>
  <si>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</si>
  <si>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</si>
  <si>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</si>
  <si>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</si>
  <si>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</si>
  <si>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</si>
  <si>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</si>
  <si>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</si>
  <si>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</si>
  <si>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</si>
  <si>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</si>
  <si>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</si>
  <si>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</si>
  <si>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</si>
  <si>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</si>
  <si>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</si>
  <si>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</si>
  <si>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</si>
  <si>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</si>
  <si>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</si>
  <si>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</si>
  <si>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</si>
  <si>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</si>
  <si>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</si>
  <si>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</si>
  <si>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</si>
  <si>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</si>
  <si>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</si>
  <si>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</si>
  <si>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</si>
  <si>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</si>
  <si>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</si>
  <si>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</si>
  <si>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</si>
  <si>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</si>
  <si>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</si>
  <si>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</si>
  <si>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</si>
  <si>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</si>
  <si>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</si>
  <si>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</si>
  <si>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</si>
  <si>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</si>
  <si>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</si>
  <si>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</si>
  <si>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</si>
  <si>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</si>
  <si>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</si>
  <si>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</si>
  <si>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</si>
  <si>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</si>
  <si>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</si>
  <si>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</si>
  <si>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</si>
  <si>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</si>
  <si>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</si>
  <si>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</si>
  <si>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</si>
  <si>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</si>
  <si>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</si>
  <si>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</si>
  <si>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</si>
  <si>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</si>
  <si>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</si>
  <si>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</si>
  <si>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</si>
  <si>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</si>
  <si>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</si>
  <si>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</si>
  <si>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</si>
  <si>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</si>
  <si>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</si>
  <si>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</si>
  <si>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</si>
  <si>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</si>
  <si>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</si>
  <si>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</si>
  <si>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</si>
  <si>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</si>
  <si>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</si>
  <si>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</si>
  <si>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</si>
  <si>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</si>
  <si>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</si>
  <si>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</si>
  <si>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</si>
  <si>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</si>
  <si>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</si>
  <si>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</si>
  <si>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</si>
  <si>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</si>
  <si>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</si>
  <si>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</si>
  <si>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</si>
  <si>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</si>
  <si>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</si>
  <si>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</si>
  <si>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</si>
  <si>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</si>
  <si>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</si>
  <si>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</si>
  <si>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</si>
  <si>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</si>
  <si>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</si>
  <si>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</si>
  <si>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</si>
  <si>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</si>
  <si>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</si>
  <si>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</si>
  <si>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</si>
  <si>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</si>
  <si>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</si>
  <si>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</si>
  <si>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</si>
  <si>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</si>
  <si>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</si>
  <si>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</si>
  <si>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</si>
  <si>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</si>
  <si>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</si>
  <si>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</si>
  <si>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</si>
  <si>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</si>
  <si>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</si>
  <si>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</si>
  <si>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</si>
  <si>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</si>
  <si>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</si>
  <si>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</si>
  <si>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</si>
  <si>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</si>
  <si>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</si>
  <si>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</si>
  <si>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</si>
  <si>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</si>
  <si>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</si>
  <si>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</si>
  <si>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</si>
  <si>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</si>
  <si>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</si>
  <si>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</si>
  <si>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</si>
  <si>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</si>
  <si>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</si>
  <si>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</si>
  <si>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</si>
  <si>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</si>
  <si>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</si>
  <si>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</si>
  <si>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</si>
  <si>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</si>
  <si>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</si>
  <si>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</si>
  <si>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</si>
  <si>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</si>
  <si>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</si>
  <si>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</si>
  <si>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</si>
  <si>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</si>
  <si>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</si>
  <si>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</si>
  <si>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</si>
  <si>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</si>
  <si>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</si>
  <si>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</si>
  <si>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</si>
  <si>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</si>
  <si>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</si>
  <si>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</si>
  <si>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</si>
  <si>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</si>
  <si>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</si>
  <si>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</si>
  <si>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</si>
  <si>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</si>
  <si>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</si>
  <si>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</si>
  <si>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</si>
  <si>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</si>
  <si>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</si>
  <si>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</si>
  <si>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</si>
  <si>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</si>
  <si>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</si>
  <si>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</si>
  <si>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</si>
  <si>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</si>
  <si>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</si>
  <si>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</si>
  <si>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</si>
  <si>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</si>
  <si>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</si>
  <si>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</si>
  <si>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</si>
  <si>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</si>
  <si>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</si>
  <si>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</si>
  <si>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</si>
  <si>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</si>
  <si>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</si>
  <si>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</si>
  <si>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</si>
  <si>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</si>
  <si>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</si>
  <si>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</si>
  <si>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</si>
  <si>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</si>
  <si>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</si>
  <si>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</si>
  <si>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</si>
  <si>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</si>
  <si>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</si>
  <si>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</si>
  <si>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</si>
  <si>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</si>
  <si>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</si>
  <si>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</si>
  <si>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</si>
  <si>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</si>
  <si>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</si>
  <si>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</si>
  <si>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</si>
  <si>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</si>
  <si>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</si>
  <si>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</si>
  <si>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</si>
  <si>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</si>
  <si>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</si>
  <si>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</si>
  <si>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</si>
  <si>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</si>
  <si>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</si>
  <si>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</si>
  <si>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</si>
  <si>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</si>
  <si>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</si>
  <si>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</si>
  <si>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</si>
  <si>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</si>
  <si>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</si>
  <si>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</si>
  <si>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</si>
  <si>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</si>
  <si>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</si>
  <si>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</si>
  <si>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</si>
  <si>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</si>
  <si>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</si>
  <si>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</si>
  <si>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</si>
  <si>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</si>
  <si>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</si>
  <si>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</si>
  <si>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</si>
  <si>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</si>
  <si>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</si>
  <si>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</si>
  <si>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</si>
  <si>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</si>
  <si>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</si>
  <si>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</si>
  <si>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</si>
  <si>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</si>
  <si>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</si>
  <si>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</si>
  <si>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</si>
  <si>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</si>
  <si>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</si>
  <si>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</si>
  <si>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</si>
  <si>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</si>
  <si>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</si>
  <si>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</si>
  <si>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</si>
  <si>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</si>
  <si>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</si>
  <si>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</si>
  <si>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</si>
  <si>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</si>
  <si>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</si>
  <si>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</si>
  <si>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</si>
  <si>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</si>
  <si>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</si>
  <si>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</si>
  <si>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</si>
  <si>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</si>
  <si>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</si>
  <si>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</si>
  <si>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</si>
  <si>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</si>
  <si>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</si>
  <si>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</si>
  <si>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</si>
  <si>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</si>
  <si>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</si>
  <si>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</si>
  <si>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</si>
  <si>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</si>
  <si>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</si>
  <si>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</si>
  <si>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</si>
  <si>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</si>
  <si>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</si>
  <si>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</si>
  <si>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</si>
  <si>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</si>
  <si>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</si>
  <si>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</si>
  <si>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</si>
  <si>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</si>
  <si>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</si>
  <si>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</si>
  <si>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</si>
  <si>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</si>
  <si>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</si>
  <si>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</si>
  <si>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</si>
  <si>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</si>
  <si>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</si>
  <si>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</si>
  <si>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</si>
  <si>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</si>
  <si>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</si>
  <si>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</si>
  <si>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</si>
  <si>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</si>
  <si>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</si>
  <si>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</si>
  <si>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</si>
  <si>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</si>
  <si>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</si>
  <si>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</si>
  <si>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</si>
  <si>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</si>
  <si>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</si>
  <si>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</si>
  <si>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</si>
  <si>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</si>
  <si>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</si>
  <si>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</si>
  <si>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</si>
  <si>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</si>
  <si>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</si>
  <si>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</si>
  <si>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</si>
  <si>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</si>
  <si>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</si>
  <si>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</si>
  <si>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</si>
  <si>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</si>
  <si>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</si>
  <si>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</si>
  <si>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</si>
  <si>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</si>
  <si>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</si>
  <si>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</si>
  <si>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</si>
  <si>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</si>
  <si>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</si>
  <si>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</si>
  <si>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</si>
  <si>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</si>
  <si>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</si>
  <si>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</si>
  <si>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</si>
  <si>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</si>
  <si>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</si>
  <si>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</si>
  <si>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</si>
  <si>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</si>
  <si>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</si>
  <si>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</si>
  <si>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</si>
  <si>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</si>
  <si>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</si>
  <si>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</si>
  <si>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</si>
  <si>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</si>
  <si>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</si>
  <si>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</si>
  <si>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</si>
  <si>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</si>
  <si>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</si>
  <si>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</si>
  <si>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</si>
  <si>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</si>
  <si>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</si>
  <si>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</si>
  <si>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</si>
  <si>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</si>
  <si>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</si>
  <si>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</si>
  <si>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</si>
  <si>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</si>
  <si>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</si>
  <si>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</si>
  <si>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</si>
  <si>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</si>
  <si>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</si>
  <si>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</si>
  <si>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</si>
  <si>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</si>
  <si>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</si>
  <si>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</si>
  <si>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</si>
  <si>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</si>
  <si>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</si>
  <si>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</si>
  <si>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</si>
  <si>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</si>
  <si>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</si>
  <si>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</si>
  <si>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</si>
  <si>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</si>
  <si>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</si>
  <si>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</si>
  <si>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</si>
  <si>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</si>
  <si>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</si>
  <si>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</si>
  <si>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</si>
  <si>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</si>
  <si>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</si>
  <si>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</si>
  <si>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</si>
  <si>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</si>
  <si>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</si>
  <si>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</si>
  <si>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</si>
  <si>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</si>
  <si>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</si>
  <si>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</si>
  <si>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</si>
  <si>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</si>
  <si>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</si>
  <si>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</si>
  <si>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</si>
  <si>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</si>
  <si>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</si>
  <si>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</si>
  <si>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</si>
  <si>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</si>
  <si>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</si>
  <si>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</si>
  <si>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</si>
  <si>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</si>
  <si>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</si>
  <si>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</si>
  <si>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</si>
  <si>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</si>
  <si>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</si>
  <si>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</si>
  <si>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</si>
  <si>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</si>
  <si>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</si>
  <si>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</si>
  <si>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</si>
  <si>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</si>
  <si>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</si>
  <si>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</si>
  <si>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</si>
  <si>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</si>
  <si>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</si>
  <si>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</si>
  <si>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</si>
  <si>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</si>
  <si>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</si>
  <si>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</si>
  <si>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</si>
  <si>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</si>
  <si>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</si>
  <si>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</si>
  <si>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</si>
  <si>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</si>
  <si>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</si>
  <si>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</si>
  <si>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</si>
  <si>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</si>
  <si>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</si>
  <si>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</si>
  <si>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</si>
  <si>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</si>
  <si>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</si>
  <si>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</si>
  <si>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</si>
  <si>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</si>
  <si>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</si>
  <si>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</si>
  <si>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</si>
  <si>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</si>
  <si>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</si>
  <si>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</si>
  <si>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</si>
  <si>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</si>
  <si>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</si>
  <si>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</si>
  <si>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</si>
  <si>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</si>
  <si>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</si>
  <si>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</si>
  <si>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</si>
  <si>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</si>
  <si>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</si>
  <si>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</si>
  <si>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</si>
  <si>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</si>
  <si>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</si>
  <si>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</si>
  <si>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</si>
  <si>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</si>
  <si>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</si>
  <si>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</si>
  <si>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</si>
  <si>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</si>
  <si>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</si>
  <si>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</si>
  <si>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</si>
  <si>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</si>
  <si>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</si>
  <si>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</si>
  <si>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</si>
  <si>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</si>
  <si>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</si>
  <si>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</si>
  <si>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</si>
  <si>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</si>
  <si>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</si>
  <si>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</si>
  <si>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</si>
  <si>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</si>
  <si>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</si>
  <si>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</si>
  <si>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</si>
  <si>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</si>
  <si>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</si>
  <si>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</si>
  <si>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</si>
  <si>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</si>
  <si>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</si>
  <si>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</si>
  <si>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</si>
  <si>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</si>
  <si>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</si>
  <si>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</si>
  <si>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</si>
  <si>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</si>
  <si>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</si>
  <si>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</si>
  <si>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</si>
  <si>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</si>
  <si>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</si>
  <si>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</si>
  <si>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</si>
  <si>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</si>
  <si>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</si>
  <si>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</si>
  <si>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</si>
  <si>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</si>
  <si>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</si>
  <si>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</si>
  <si>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</si>
  <si>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</si>
  <si>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</si>
  <si>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</si>
  <si>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</si>
  <si>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</si>
  <si>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</si>
  <si>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</si>
  <si>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</si>
  <si>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</si>
  <si>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</si>
  <si>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</si>
  <si>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</si>
  <si>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</si>
  <si>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</si>
  <si>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</si>
  <si>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</si>
  <si>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</si>
  <si>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</si>
  <si>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</si>
  <si>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</si>
  <si>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</si>
  <si>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</si>
  <si>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</si>
  <si>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</si>
  <si>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</si>
  <si>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</si>
  <si>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</si>
  <si>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</si>
  <si>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</si>
  <si>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</si>
  <si>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</si>
  <si>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</si>
  <si>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</si>
  <si>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</si>
  <si>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</si>
  <si>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</si>
  <si>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</si>
  <si>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</si>
  <si>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</si>
  <si>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</si>
  <si>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</si>
  <si>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</si>
  <si>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</si>
  <si>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</si>
  <si>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</si>
  <si>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</si>
  <si>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</si>
  <si>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</si>
  <si>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</si>
  <si>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</si>
  <si>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</si>
  <si>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</si>
  <si>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</si>
  <si>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</si>
  <si>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</si>
  <si>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</si>
  <si>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</si>
  <si>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</si>
  <si>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</si>
  <si>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</si>
  <si>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</si>
  <si>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</si>
  <si>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</si>
  <si>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</si>
  <si>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</si>
  <si>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</si>
  <si>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</si>
  <si>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</si>
  <si>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</si>
  <si>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</si>
  <si>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</si>
  <si>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</si>
  <si>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</si>
  <si>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</si>
  <si>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</si>
  <si>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</si>
  <si>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</si>
  <si>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</si>
  <si>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</si>
  <si>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</si>
  <si>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</si>
  <si>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</si>
  <si>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</si>
  <si>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</si>
  <si>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</si>
  <si>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</si>
  <si>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</si>
  <si>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</si>
  <si>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</si>
  <si>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</si>
  <si>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</si>
  <si>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</si>
  <si>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</si>
  <si>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</si>
  <si>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</si>
  <si>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</si>
  <si>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</si>
  <si>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</si>
  <si>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</si>
  <si>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</si>
  <si>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</si>
  <si>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</si>
  <si>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</si>
  <si>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</si>
  <si>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</si>
  <si>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</si>
  <si>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</si>
  <si>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</si>
  <si>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</si>
  <si>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</si>
  <si>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</si>
  <si>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</si>
  <si>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</si>
  <si>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</si>
  <si>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</si>
  <si>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</si>
  <si>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</si>
  <si>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</si>
  <si>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</si>
  <si>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</si>
  <si>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</si>
  <si>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</si>
  <si>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</si>
  <si>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</si>
  <si>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</si>
  <si>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</si>
  <si>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</si>
  <si>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</si>
  <si>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</si>
  <si>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</si>
  <si>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</si>
  <si>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</si>
  <si>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</si>
  <si>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</si>
  <si>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</si>
  <si>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</si>
  <si>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</si>
  <si>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</si>
  <si>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</si>
  <si>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</si>
  <si>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</si>
  <si>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</si>
  <si>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</si>
  <si>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</si>
  <si>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</si>
  <si>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</si>
  <si>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</si>
  <si>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</si>
  <si>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</si>
  <si>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</si>
  <si>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</si>
  <si>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</si>
  <si>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</si>
  <si>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</si>
  <si>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</si>
  <si>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</si>
  <si>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</si>
  <si>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</si>
  <si>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</si>
  <si>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</si>
  <si>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</si>
  <si>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</si>
  <si>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</si>
  <si>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</si>
  <si>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</si>
  <si>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</si>
  <si>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</si>
  <si>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</si>
  <si>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</si>
  <si>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</si>
  <si>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</si>
  <si>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</si>
  <si>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</si>
  <si>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</si>
  <si>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</si>
  <si>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</si>
  <si>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</si>
  <si>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</si>
  <si>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</si>
  <si>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</si>
  <si>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</si>
  <si>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</si>
  <si>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</si>
  <si>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</si>
  <si>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</si>
  <si>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</si>
  <si>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</si>
  <si>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</si>
  <si>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</si>
  <si>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</si>
  <si>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</si>
  <si>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</si>
  <si>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</si>
  <si>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</si>
  <si>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</si>
  <si>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</si>
  <si>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</si>
  <si>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</si>
  <si>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</si>
  <si>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</si>
  <si>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</si>
  <si>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</si>
  <si>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</si>
  <si>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</si>
  <si>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</si>
  <si>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</si>
  <si>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</si>
  <si>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</si>
  <si>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</si>
  <si>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</si>
  <si>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</si>
  <si>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</si>
  <si>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</si>
  <si>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</si>
  <si>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</si>
  <si>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</si>
  <si>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</si>
  <si>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</si>
  <si>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</si>
  <si>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</si>
  <si>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</si>
  <si>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</si>
  <si>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</si>
  <si>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</si>
  <si>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</si>
  <si>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</si>
  <si>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</si>
  <si>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</si>
  <si>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</si>
  <si>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</si>
  <si>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</si>
  <si>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</si>
  <si>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</si>
  <si>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</si>
  <si>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</si>
  <si>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</si>
  <si>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</si>
  <si>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</si>
  <si>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</si>
  <si>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</si>
  <si>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</si>
  <si>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</si>
  <si>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</si>
  <si>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</si>
  <si>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</si>
  <si>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</si>
  <si>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</si>
  <si>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</si>
  <si>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</si>
  <si>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</si>
  <si>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</si>
  <si>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</si>
  <si>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</si>
  <si>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</si>
  <si>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</si>
  <si>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</si>
  <si>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</si>
  <si>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</si>
  <si>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</si>
  <si>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</si>
  <si>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</si>
  <si>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</si>
  <si>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</si>
  <si>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</si>
  <si>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</si>
  <si>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</si>
  <si>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</si>
  <si>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</si>
  <si>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</si>
  <si>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</si>
  <si>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</si>
  <si>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</si>
  <si>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</si>
  <si>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</si>
  <si>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</si>
  <si>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</si>
  <si>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</si>
  <si>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</si>
  <si>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</si>
  <si>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</si>
  <si>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</si>
  <si>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</si>
  <si>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</si>
  <si>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</si>
  <si>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</si>
  <si>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</si>
  <si>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</si>
  <si>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</si>
  <si>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</si>
  <si>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</si>
  <si>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</si>
  <si>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</si>
  <si>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</si>
  <si>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</si>
  <si>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</si>
  <si>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</si>
  <si>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</si>
  <si>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</si>
  <si>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</si>
  <si>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</si>
  <si>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</si>
  <si>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</si>
  <si>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</si>
  <si>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</si>
  <si>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</si>
  <si>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</si>
  <si>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</si>
  <si>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</si>
  <si>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</si>
  <si>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</si>
  <si>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</si>
  <si>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</si>
  <si>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</si>
  <si>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</si>
  <si>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</si>
  <si>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</si>
  <si>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</si>
  <si>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</si>
  <si>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</si>
  <si>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</si>
  <si>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</si>
  <si>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</si>
  <si>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</si>
  <si>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</si>
  <si>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</si>
  <si>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</si>
  <si>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</si>
  <si>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</si>
  <si>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</si>
  <si>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</si>
  <si>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</si>
  <si>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</si>
  <si>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</si>
  <si>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</si>
  <si>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</si>
  <si>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</si>
  <si>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</si>
  <si>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</si>
  <si>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</si>
  <si>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</si>
  <si>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</si>
  <si>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</si>
  <si>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</si>
  <si>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</si>
  <si>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</si>
  <si>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</si>
  <si>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</si>
  <si>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</si>
  <si>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</si>
  <si>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</si>
  <si>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</si>
  <si>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</si>
  <si>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</si>
  <si>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</si>
  <si>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</si>
  <si>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</si>
  <si>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</si>
  <si>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</si>
  <si>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</si>
  <si>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</si>
  <si>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</si>
  <si>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</si>
  <si>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</si>
  <si>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</si>
  <si>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</si>
  <si>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</si>
  <si>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</si>
  <si>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</si>
  <si>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</si>
  <si>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</si>
  <si>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</si>
  <si>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</si>
  <si>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</si>
  <si>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</si>
  <si>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</si>
  <si>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</si>
  <si>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</si>
  <si>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</si>
  <si>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</si>
  <si>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</si>
  <si>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</si>
  <si>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</si>
  <si>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</si>
  <si>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</si>
  <si>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</si>
  <si>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</si>
  <si>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</si>
  <si>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</si>
  <si>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</si>
  <si>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</si>
  <si>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</si>
  <si>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</si>
  <si>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</si>
  <si>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</si>
  <si>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</si>
  <si>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</si>
  <si>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</si>
  <si>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</si>
  <si>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</si>
  <si>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</si>
  <si>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</si>
  <si>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</si>
  <si>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</si>
  <si>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</si>
  <si>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</si>
  <si>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</si>
  <si>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</si>
  <si>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</si>
  <si>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</si>
  <si>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</si>
  <si>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</si>
  <si>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</si>
  <si>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</si>
  <si>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</si>
  <si>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</si>
  <si>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</si>
  <si>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</si>
  <si>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</si>
  <si>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</si>
  <si>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</si>
  <si>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</si>
  <si>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</si>
  <si>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</si>
  <si>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</si>
  <si>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</si>
  <si>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</si>
  <si>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</si>
  <si>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</si>
  <si>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</si>
  <si>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</si>
  <si>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</si>
  <si>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</si>
  <si>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</si>
  <si>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</si>
  <si>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</si>
  <si>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</si>
  <si>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</si>
  <si>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</si>
  <si>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</si>
  <si>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</si>
  <si>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</si>
  <si>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</si>
  <si>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</si>
  <si>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</si>
  <si>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</si>
  <si>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</si>
  <si>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</si>
  <si>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</si>
  <si>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</si>
  <si>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</si>
  <si>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</si>
  <si>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</si>
  <si>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</si>
  <si>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</si>
  <si>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</si>
  <si>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</si>
  <si>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</si>
  <si>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</si>
  <si>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</si>
  <si>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</si>
  <si>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</si>
  <si>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</si>
  <si>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</si>
  <si>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</si>
  <si>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</si>
  <si>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</si>
  <si>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</si>
  <si>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</si>
  <si>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</si>
  <si>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</si>
  <si>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</si>
  <si>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</si>
  <si>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</si>
  <si>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</si>
  <si>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</si>
  <si>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</si>
  <si>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</si>
  <si>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</si>
  <si>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</si>
  <si>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</si>
  <si>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</si>
  <si>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</si>
  <si>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</si>
  <si>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</si>
  <si>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</si>
  <si>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</si>
  <si>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</si>
  <si>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</si>
  <si>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</si>
  <si>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</si>
  <si>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</si>
  <si>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</si>
  <si>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</si>
  <si>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</si>
  <si>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</si>
  <si>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</si>
  <si>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</si>
  <si>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</si>
  <si>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</si>
  <si>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</si>
  <si>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</si>
  <si>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</si>
  <si>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</si>
  <si>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</si>
  <si>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</si>
  <si>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</si>
  <si>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</si>
  <si>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</si>
  <si>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</si>
  <si>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</si>
  <si>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</si>
  <si>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</si>
  <si>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</si>
  <si>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</si>
  <si>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</si>
  <si>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</si>
  <si>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</si>
  <si>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</si>
  <si>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</si>
  <si>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</si>
  <si>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</si>
  <si>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</si>
  <si>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</si>
  <si>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</si>
  <si>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</si>
  <si>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</si>
  <si>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</si>
  <si>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</si>
  <si>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</si>
  <si>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</si>
  <si>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</si>
  <si>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</si>
  <si>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</si>
  <si>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</si>
  <si>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</si>
  <si>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</si>
  <si>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</si>
  <si>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</si>
  <si>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</si>
  <si>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</si>
  <si>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</si>
  <si>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</si>
  <si>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</si>
  <si>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</si>
  <si>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</si>
  <si>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</si>
  <si>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</si>
  <si>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</si>
  <si>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</si>
  <si>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</si>
  <si>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</si>
  <si>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</si>
  <si>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</si>
  <si>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</si>
  <si>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</si>
  <si>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</si>
  <si>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</si>
  <si>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</si>
  <si>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</si>
  <si>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</si>
  <si>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</si>
  <si>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</si>
  <si>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</si>
  <si>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</si>
  <si>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</si>
  <si>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</si>
  <si>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</si>
  <si>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</si>
  <si>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</si>
  <si>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</si>
  <si>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</si>
  <si>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</si>
  <si>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</si>
  <si>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</si>
  <si>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</si>
  <si>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</si>
  <si>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</si>
  <si>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</si>
  <si>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</si>
  <si>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</si>
  <si>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</si>
  <si>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</si>
  <si>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</si>
  <si>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</si>
  <si>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</si>
  <si>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</si>
  <si>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</si>
  <si>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</si>
  <si>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</si>
  <si>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</si>
  <si>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</si>
  <si>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</si>
  <si>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</si>
  <si>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</si>
  <si>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</si>
  <si>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</si>
  <si>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</si>
  <si>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</si>
  <si>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</si>
  <si>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</si>
  <si>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</si>
  <si>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</si>
  <si>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</si>
  <si>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</si>
  <si>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</si>
  <si>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</si>
  <si>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</si>
  <si>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</si>
  <si>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</si>
  <si>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</si>
  <si>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</si>
  <si>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</si>
  <si>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</si>
  <si>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</si>
  <si>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</si>
  <si>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</si>
  <si>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</si>
  <si>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</si>
  <si>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</si>
  <si>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</si>
  <si>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</si>
  <si>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</si>
  <si>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</si>
  <si>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</si>
  <si>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</si>
  <si>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</si>
  <si>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</si>
  <si>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</si>
  <si>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</si>
  <si>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</si>
  <si>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</si>
  <si>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</si>
  <si>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</si>
  <si>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</si>
  <si>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</si>
  <si>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</si>
  <si>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</si>
  <si>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</si>
  <si>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</si>
  <si>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</si>
  <si>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</si>
  <si>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</si>
  <si>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</si>
  <si>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</si>
  <si>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</si>
  <si>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</si>
  <si>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</si>
  <si>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</si>
  <si>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</si>
  <si>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</si>
  <si>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</si>
  <si>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</si>
  <si>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</si>
  <si>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</si>
  <si>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</si>
  <si>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</si>
  <si>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</si>
  <si>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</si>
  <si>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</si>
  <si>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</si>
  <si>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</si>
  <si>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</si>
  <si>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</si>
  <si>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</si>
  <si>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</si>
  <si>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</si>
  <si>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</si>
  <si>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</si>
  <si>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</si>
  <si>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</si>
  <si>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</si>
  <si>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</si>
  <si>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</si>
  <si>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</si>
  <si>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</si>
  <si>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</si>
  <si>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</si>
  <si>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</si>
  <si>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</si>
  <si>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</si>
  <si>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</si>
  <si>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</si>
  <si>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</si>
  <si>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</si>
  <si>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</si>
  <si>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</si>
  <si>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</si>
  <si>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</si>
  <si>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</si>
  <si>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</si>
  <si>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</si>
  <si>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</si>
  <si>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</si>
  <si>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</si>
  <si>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</si>
  <si>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</si>
  <si>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</si>
  <si>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</si>
  <si>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</si>
  <si>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</si>
  <si>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</si>
  <si>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</si>
  <si>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</si>
  <si>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</si>
  <si>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</si>
  <si>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</si>
  <si>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</si>
  <si>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</si>
  <si>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</si>
  <si>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</si>
  <si>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</si>
  <si>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</si>
  <si>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</si>
  <si>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</si>
  <si>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</si>
  <si>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</si>
  <si>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</si>
  <si>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</si>
  <si>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</si>
  <si>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</si>
  <si>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</si>
  <si>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</si>
  <si>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</si>
  <si>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</si>
  <si>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</si>
  <si>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</si>
  <si>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</si>
  <si>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</si>
  <si>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</si>
  <si>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</si>
  <si>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</si>
  <si>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</si>
  <si>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</si>
  <si>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</si>
  <si>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</si>
  <si>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</si>
  <si>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</si>
  <si>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</si>
  <si>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</si>
  <si>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</si>
  <si>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</si>
  <si>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</si>
  <si>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</si>
  <si>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</si>
  <si>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</si>
  <si>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</si>
  <si>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</si>
  <si>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</si>
  <si>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</si>
  <si>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</si>
  <si>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</si>
  <si>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</si>
  <si>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</si>
  <si>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</si>
  <si>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</si>
  <si>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</si>
  <si>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</si>
  <si>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</si>
  <si>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</si>
  <si>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</si>
  <si>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</si>
  <si>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</si>
  <si>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</si>
  <si>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</si>
  <si>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</si>
  <si>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</si>
  <si>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</si>
  <si>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</si>
  <si>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</si>
  <si>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</si>
  <si>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</si>
  <si>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</si>
  <si>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</si>
  <si>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</si>
  <si>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</si>
  <si>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</si>
  <si>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</si>
  <si>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</si>
  <si>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</si>
  <si>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</si>
  <si>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</si>
  <si>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</si>
  <si>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</si>
  <si>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</si>
  <si>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</si>
  <si>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</si>
  <si>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</si>
  <si>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</si>
  <si>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</si>
  <si>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</si>
  <si>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</si>
  <si>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</si>
  <si>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</si>
  <si>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</si>
  <si>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</si>
  <si>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</si>
  <si>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</si>
  <si>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</si>
  <si>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</si>
  <si>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</si>
  <si>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</si>
  <si>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</si>
  <si>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</si>
  <si>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</si>
  <si>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</si>
  <si>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</si>
  <si>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</si>
  <si>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</si>
  <si>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</si>
  <si>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</si>
  <si>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</si>
  <si>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</si>
  <si>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</si>
  <si>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</si>
  <si>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</si>
  <si>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</si>
  <si>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</si>
  <si>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</si>
  <si>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</si>
  <si>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</si>
  <si>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</si>
  <si>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</si>
  <si>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</si>
  <si>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</si>
  <si>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</si>
  <si>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</si>
  <si>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</si>
  <si>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</si>
  <si>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</si>
  <si>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</si>
  <si>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</si>
  <si>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</si>
  <si>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</si>
  <si>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</si>
  <si>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</si>
  <si>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</si>
  <si>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</si>
  <si>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</si>
  <si>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</si>
  <si>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</si>
  <si>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</si>
  <si>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</si>
  <si>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</si>
  <si>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</si>
  <si>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</si>
  <si>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</si>
  <si>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</si>
  <si>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</si>
  <si>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</si>
  <si>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</si>
  <si>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</si>
  <si>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</si>
  <si>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</si>
  <si>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</si>
  <si>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</si>
  <si>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</si>
  <si>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</si>
  <si>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</si>
  <si>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</si>
  <si>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</si>
  <si>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</si>
  <si>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</si>
  <si>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</si>
  <si>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</si>
  <si>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</si>
  <si>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</si>
  <si>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</si>
  <si>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</si>
  <si>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</si>
  <si>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</si>
  <si>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</si>
  <si>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</si>
  <si>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</si>
  <si>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</si>
  <si>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</si>
  <si>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</si>
  <si>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</si>
  <si>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</si>
  <si>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</si>
  <si>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</si>
  <si>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</si>
  <si>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</si>
  <si>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</si>
  <si>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</si>
  <si>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</si>
  <si>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</si>
  <si>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</si>
  <si>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</si>
  <si>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</si>
  <si>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</si>
  <si>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</si>
  <si>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</si>
  <si>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</si>
  <si>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</si>
  <si>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</si>
  <si>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</si>
  <si>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</si>
  <si>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</si>
  <si>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</si>
  <si>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</si>
  <si>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</si>
  <si>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</si>
  <si>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</si>
  <si>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</si>
  <si>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</si>
  <si>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</si>
  <si>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</si>
  <si>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</si>
  <si>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</si>
  <si>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</si>
  <si>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</si>
  <si>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</si>
  <si>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</si>
  <si>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</si>
  <si>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</si>
  <si>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</si>
  <si>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</si>
  <si>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</si>
  <si>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</si>
  <si>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</si>
  <si>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</si>
  <si>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</si>
  <si>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</si>
  <si>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</si>
  <si>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</si>
  <si>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</si>
  <si>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</si>
  <si>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</si>
  <si>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</si>
  <si>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</si>
  <si>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</si>
  <si>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</si>
  <si>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</si>
  <si>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</si>
  <si>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</si>
  <si>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</si>
  <si>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</si>
  <si>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</si>
  <si>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</si>
  <si>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</si>
  <si>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</si>
  <si>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</si>
  <si>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</si>
  <si>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</si>
  <si>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</si>
  <si>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</si>
  <si>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</si>
  <si>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</si>
  <si>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</si>
  <si>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</si>
  <si>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</si>
  <si>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</si>
  <si>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</si>
  <si>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</si>
  <si>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</si>
  <si>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</si>
  <si>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</si>
  <si>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</si>
  <si>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</si>
  <si>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</si>
  <si>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</si>
  <si>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</si>
  <si>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</si>
  <si>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</si>
  <si>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</si>
  <si>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</si>
  <si>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</si>
  <si>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</si>
  <si>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</si>
  <si>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</si>
  <si>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</si>
  <si>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</si>
  <si>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</si>
  <si>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</si>
  <si>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</si>
  <si>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</si>
  <si>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</si>
  <si>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</si>
  <si>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</si>
  <si>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</si>
  <si>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</si>
  <si>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</si>
  <si>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</si>
  <si>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</si>
  <si>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</si>
  <si>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</si>
  <si>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</si>
  <si>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</si>
  <si>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</si>
  <si>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</si>
  <si>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</si>
  <si>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</si>
  <si>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</si>
  <si>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</si>
  <si>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</si>
  <si>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</si>
  <si>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</si>
  <si>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</si>
  <si>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</si>
  <si>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</si>
  <si>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</si>
  <si>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</si>
  <si>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</si>
  <si>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</si>
  <si>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</si>
  <si>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</si>
  <si>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</si>
  <si>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</si>
  <si>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</si>
  <si>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</si>
  <si>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</si>
  <si>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</si>
  <si>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</si>
  <si>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</si>
  <si>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</si>
  <si>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</si>
  <si>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</si>
  <si>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</si>
  <si>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</si>
  <si>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</si>
  <si>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</si>
  <si>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</si>
  <si>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</si>
  <si>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</si>
  <si>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</si>
  <si>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</si>
  <si>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</si>
  <si>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</si>
  <si>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</si>
  <si>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</si>
  <si>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</si>
  <si>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</si>
  <si>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</si>
  <si>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</si>
  <si>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</si>
  <si>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</si>
  <si>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</si>
  <si>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</si>
  <si>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</si>
  <si>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</si>
  <si>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</si>
  <si>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</si>
  <si>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</si>
  <si>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</si>
  <si>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</si>
  <si>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</si>
  <si>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</si>
  <si>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</si>
  <si>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</si>
  <si>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</si>
  <si>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</si>
  <si>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</si>
  <si>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</si>
  <si>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</si>
  <si>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</si>
  <si>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</si>
  <si>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</si>
  <si>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</si>
  <si>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</si>
  <si>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</si>
  <si>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</si>
  <si>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</si>
  <si>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</si>
  <si>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</si>
  <si>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</si>
  <si>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</si>
  <si>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</si>
  <si>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</si>
  <si>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</si>
  <si>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</si>
  <si>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</si>
  <si>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</si>
  <si>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</si>
  <si>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</si>
  <si>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</si>
  <si>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</si>
  <si>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</si>
  <si>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</si>
  <si>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</si>
  <si>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</si>
  <si>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</si>
  <si>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</si>
  <si>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</si>
  <si>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</si>
  <si>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</si>
  <si>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</si>
  <si>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</si>
  <si>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</si>
  <si>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</si>
  <si>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</si>
  <si>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</si>
  <si>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</si>
  <si>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</si>
  <si>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</si>
  <si>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</si>
  <si>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</si>
  <si>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</si>
  <si>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</si>
  <si>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</si>
  <si>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</si>
  <si>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</si>
  <si>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</si>
  <si>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</si>
  <si>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</si>
  <si>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</si>
  <si>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</si>
  <si>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</si>
  <si>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</si>
  <si>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</si>
  <si>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</si>
  <si>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</si>
  <si>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</si>
  <si>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</si>
  <si>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</si>
  <si>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</si>
  <si>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</si>
  <si>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</si>
  <si>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</si>
  <si>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</si>
  <si>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</si>
  <si>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</si>
  <si>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</si>
  <si>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</si>
  <si>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</si>
  <si>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</si>
  <si>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</si>
  <si>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</si>
  <si>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</si>
  <si>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</si>
  <si>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</si>
  <si>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</si>
  <si>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</si>
  <si>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</si>
  <si>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</si>
  <si>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</si>
  <si>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</si>
  <si>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</si>
  <si>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</si>
  <si>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</si>
  <si>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</si>
  <si>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</si>
  <si>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</si>
  <si>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</si>
  <si>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</si>
  <si>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</si>
  <si>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</si>
  <si>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</si>
  <si>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</si>
  <si>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</si>
  <si>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</si>
  <si>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</si>
  <si>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</si>
  <si>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</si>
  <si>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</si>
  <si>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</si>
  <si>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</si>
  <si>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</si>
  <si>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</si>
  <si>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</si>
  <si>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</si>
  <si>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</si>
  <si>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</si>
  <si>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</si>
  <si>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</si>
  <si>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</si>
  <si>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</si>
  <si>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</si>
  <si>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</si>
  <si>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</si>
  <si>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</si>
  <si>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</si>
  <si>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</si>
  <si>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</si>
  <si>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</si>
  <si>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</si>
  <si>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</si>
  <si>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</si>
  <si>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</si>
  <si>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</si>
  <si>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</si>
  <si>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</si>
  <si>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</si>
  <si>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</si>
  <si>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</si>
  <si>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</si>
  <si>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</si>
  <si>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</si>
  <si>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</si>
  <si>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</si>
  <si>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</si>
  <si>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</si>
  <si>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</si>
  <si>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</si>
  <si>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</si>
  <si>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</si>
  <si>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</si>
  <si>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</si>
  <si>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</si>
  <si>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</si>
  <si>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</si>
  <si>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</si>
  <si>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</si>
  <si>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</si>
  <si>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</si>
  <si>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</si>
  <si>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</si>
  <si>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</si>
  <si>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</si>
  <si>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</si>
  <si>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</si>
  <si>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</si>
  <si>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</si>
  <si>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</si>
  <si>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</si>
  <si>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</si>
  <si>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</si>
  <si>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</si>
  <si>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</si>
  <si>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</si>
  <si>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</si>
  <si>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</si>
  <si>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</si>
  <si>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</si>
  <si>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</si>
  <si>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</si>
  <si>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</si>
  <si>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</si>
  <si>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</si>
  <si>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</si>
  <si>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</si>
  <si>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</si>
  <si>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</si>
  <si>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</si>
  <si>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</si>
  <si>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</si>
  <si>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</si>
  <si>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</si>
  <si>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</si>
  <si>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</si>
  <si>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</si>
  <si>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</si>
  <si>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</si>
  <si>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</si>
  <si>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</si>
  <si>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</si>
  <si>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</si>
  <si>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</si>
  <si>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</si>
  <si>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</si>
  <si>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</si>
  <si>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</si>
  <si>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</si>
  <si>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</si>
  <si>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</si>
  <si>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</si>
  <si>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</si>
  <si>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</si>
  <si>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</si>
  <si>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</si>
  <si>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</si>
  <si>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</si>
  <si>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</si>
  <si>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</si>
  <si>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</si>
  <si>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</si>
  <si>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</si>
  <si>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</si>
  <si>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</si>
  <si>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</si>
  <si>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</si>
  <si>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</si>
  <si>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</si>
  <si>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</si>
  <si>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</si>
  <si>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</si>
  <si>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</si>
  <si>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</si>
  <si>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</si>
  <si>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</si>
  <si>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</si>
  <si>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</si>
  <si>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</si>
  <si>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</si>
  <si>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</si>
  <si>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</si>
  <si>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</si>
  <si>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</si>
  <si>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</si>
  <si>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</si>
  <si>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</si>
  <si>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</si>
  <si>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</si>
  <si>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</si>
  <si>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</si>
  <si>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</si>
  <si>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</si>
  <si>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</si>
  <si>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</si>
  <si>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</si>
  <si>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</si>
  <si>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</si>
  <si>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</si>
  <si>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</si>
  <si>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</si>
  <si>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</si>
  <si>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</si>
  <si>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</si>
  <si>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</si>
  <si>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</si>
  <si>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</si>
  <si>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</si>
  <si>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</si>
  <si>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</si>
  <si>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</si>
  <si>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</si>
  <si>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</si>
  <si>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</si>
  <si>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</si>
  <si>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</si>
  <si>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</si>
  <si>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</si>
  <si>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</si>
  <si>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</si>
  <si>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</si>
  <si>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</si>
  <si>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</si>
  <si>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</si>
  <si>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</si>
  <si>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</si>
  <si>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</si>
  <si>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</si>
  <si>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</si>
  <si>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</si>
  <si>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</si>
  <si>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</si>
  <si>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</si>
  <si>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</si>
  <si>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</si>
  <si>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</si>
  <si>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</si>
  <si>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</si>
  <si>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</si>
  <si>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</si>
  <si>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</si>
  <si>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</si>
  <si>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</si>
  <si>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</si>
  <si>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</si>
  <si>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</si>
  <si>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</si>
  <si>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</si>
  <si>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</si>
  <si>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</si>
  <si>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</si>
  <si>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</si>
  <si>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</si>
  <si>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</si>
  <si>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</si>
  <si>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</si>
  <si>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</si>
  <si>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</si>
  <si>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</si>
  <si>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</si>
  <si>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</si>
  <si>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</si>
  <si>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</si>
  <si>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</si>
  <si>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</si>
  <si>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</si>
  <si>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</si>
  <si>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</si>
  <si>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</si>
  <si>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</si>
  <si>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</si>
  <si>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</si>
  <si>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</si>
  <si>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</si>
  <si>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</si>
  <si>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</si>
  <si>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</si>
  <si>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</si>
  <si>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</si>
  <si>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</si>
  <si>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</si>
  <si>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</si>
  <si>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</si>
  <si>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</si>
  <si>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</si>
  <si>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</si>
  <si>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</si>
  <si>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</si>
  <si>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</si>
  <si>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</si>
  <si>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</si>
  <si>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</si>
  <si>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</si>
  <si>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</si>
  <si>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</si>
  <si>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</si>
  <si>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</si>
  <si>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</si>
  <si>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</si>
  <si>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</si>
  <si>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</si>
  <si>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</si>
  <si>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</si>
  <si>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</si>
  <si>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</si>
  <si>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</si>
  <si>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</si>
  <si>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</si>
  <si>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</si>
  <si>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</si>
  <si>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</si>
  <si>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</si>
  <si>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</si>
  <si>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</si>
  <si>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</si>
  <si>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</si>
  <si>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</si>
  <si>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</si>
  <si>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</si>
  <si>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</si>
  <si>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</si>
  <si>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</si>
  <si>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</si>
  <si>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</si>
  <si>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</si>
  <si>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</si>
  <si>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</si>
  <si>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</si>
  <si>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</si>
  <si>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</si>
  <si>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</si>
  <si>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</si>
  <si>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</si>
  <si>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</si>
  <si>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</si>
  <si>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</si>
  <si>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</si>
  <si>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</si>
  <si>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</si>
  <si>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</si>
  <si>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</si>
  <si>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</si>
  <si>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</si>
  <si>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</si>
  <si>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</si>
  <si>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</si>
  <si>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</si>
  <si>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</si>
  <si>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</si>
  <si>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</si>
  <si>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</si>
  <si>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</si>
  <si>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</si>
  <si>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</si>
  <si>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</si>
  <si>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</si>
  <si>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</si>
  <si>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</si>
  <si>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</si>
  <si>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</si>
  <si>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</si>
  <si>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</si>
  <si>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</si>
  <si>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</si>
  <si>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</si>
  <si>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</si>
  <si>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</si>
  <si>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</si>
  <si>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</si>
  <si>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</si>
  <si>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</si>
  <si>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</si>
  <si>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</si>
  <si>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</si>
  <si>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</si>
  <si>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</si>
  <si>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</si>
  <si>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</si>
  <si>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</si>
  <si>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</si>
  <si>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</si>
  <si>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</si>
  <si>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</si>
  <si>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</si>
  <si>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</si>
  <si>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</si>
  <si>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</si>
  <si>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</si>
  <si>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</si>
  <si>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</si>
  <si>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</si>
  <si>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</si>
  <si>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</si>
  <si>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</si>
  <si>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</si>
  <si>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</si>
  <si>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</si>
  <si>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</si>
  <si>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</si>
  <si>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</si>
  <si>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</si>
  <si>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</si>
  <si>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</si>
  <si>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</si>
  <si>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</si>
  <si>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</si>
  <si>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</si>
  <si>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</si>
  <si>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</si>
  <si>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</si>
  <si>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</si>
  <si>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</si>
  <si>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</si>
  <si>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</si>
  <si>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</si>
  <si>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</si>
  <si>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</si>
  <si>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</si>
  <si>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</si>
  <si>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</si>
  <si>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</si>
  <si>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</si>
  <si>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</si>
  <si>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</si>
  <si>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</si>
  <si>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</si>
  <si>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</si>
  <si>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</si>
  <si>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</si>
  <si>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</si>
  <si>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</si>
  <si>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</si>
  <si>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</si>
  <si>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</si>
  <si>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</si>
  <si>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</si>
  <si>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</si>
  <si>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</si>
  <si>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</si>
  <si>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</si>
  <si>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</si>
  <si>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</si>
  <si>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</si>
  <si>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</si>
  <si>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</si>
  <si>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</si>
  <si>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</si>
  <si>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</si>
  <si>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</si>
  <si>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</si>
  <si>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</si>
  <si>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</si>
  <si>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</si>
  <si>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</si>
  <si>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</si>
  <si>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</si>
  <si>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</si>
  <si>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</si>
  <si>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</si>
  <si>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</si>
  <si>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</si>
  <si>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</si>
  <si>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</si>
  <si>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</si>
  <si>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</si>
  <si>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</si>
  <si>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</si>
  <si>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</si>
  <si>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</si>
  <si>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</si>
  <si>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</si>
  <si>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</si>
  <si>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</si>
  <si>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</si>
  <si>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</si>
  <si>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</si>
  <si>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</si>
  <si>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</si>
  <si>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</si>
  <si>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</si>
  <si>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</si>
  <si>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</si>
  <si>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</si>
  <si>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</si>
  <si>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</si>
  <si>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</si>
  <si>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</si>
  <si>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</si>
  <si>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</si>
  <si>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</si>
  <si>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</si>
  <si>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</si>
  <si>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</si>
  <si>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</si>
  <si>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</si>
  <si>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</si>
  <si>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</si>
  <si>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</si>
  <si>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</si>
  <si>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</si>
  <si>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</si>
  <si>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</si>
  <si>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</si>
  <si>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</si>
  <si>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</si>
  <si>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</si>
  <si>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</si>
  <si>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</si>
  <si>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</si>
  <si>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</si>
  <si>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</si>
  <si>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</si>
  <si>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</si>
  <si>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</si>
  <si>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</si>
  <si>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</si>
  <si>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</si>
  <si>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</si>
  <si>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</si>
  <si>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</si>
  <si>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</si>
  <si>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</si>
  <si>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</si>
  <si>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</si>
  <si>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</si>
  <si>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</si>
  <si>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</si>
  <si>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</si>
  <si>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</si>
  <si>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</si>
  <si>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</si>
  <si>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</si>
  <si>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</si>
  <si>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</si>
  <si>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</si>
  <si>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</si>
  <si>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</si>
  <si>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</si>
  <si>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</si>
  <si>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</si>
  <si>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</si>
  <si>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</si>
  <si>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</si>
  <si>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</si>
  <si>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</si>
  <si>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</si>
  <si>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</si>
  <si>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</si>
  <si>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</si>
  <si>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</si>
  <si>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</si>
  <si>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</si>
  <si>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</si>
  <si>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</si>
  <si>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</si>
  <si>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</si>
  <si>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</si>
  <si>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</si>
  <si>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</si>
  <si>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</si>
  <si>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</si>
  <si>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</si>
  <si>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</si>
  <si>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</si>
  <si>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</si>
  <si>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</si>
  <si>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</si>
  <si>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</si>
  <si>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</si>
  <si>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</si>
  <si>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</si>
  <si>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</si>
  <si>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</si>
  <si>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</si>
  <si>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</si>
  <si>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</si>
  <si>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</si>
  <si>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</si>
  <si>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</si>
  <si>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</si>
  <si>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</si>
  <si>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</si>
  <si>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</si>
  <si>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</si>
  <si>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</si>
  <si>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</si>
  <si>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</si>
  <si>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</si>
  <si>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</si>
  <si>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</si>
  <si>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</si>
  <si>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</si>
  <si>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</si>
  <si>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</si>
  <si>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</si>
  <si>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</si>
  <si>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</si>
  <si>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</si>
  <si>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</si>
  <si>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</si>
  <si>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</si>
  <si>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</si>
  <si>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</si>
  <si>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</si>
  <si>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</si>
  <si>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</si>
  <si>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</si>
  <si>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</si>
  <si>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</si>
  <si>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</si>
  <si>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</si>
  <si>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</si>
  <si>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</si>
  <si>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</si>
  <si>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</si>
  <si>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</si>
  <si>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</si>
  <si>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</si>
  <si>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</si>
  <si>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</si>
  <si>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</si>
  <si>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</si>
  <si>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</si>
  <si>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</si>
  <si>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</si>
  <si>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</si>
  <si>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</si>
  <si>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</si>
  <si>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</si>
  <si>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</si>
  <si>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</si>
  <si>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</si>
  <si>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</si>
  <si>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</si>
  <si>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</si>
  <si>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</si>
  <si>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</si>
  <si>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</si>
  <si>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</si>
  <si>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</si>
  <si>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</si>
  <si>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</si>
  <si>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</si>
  <si>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</si>
  <si>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</si>
  <si>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</si>
  <si>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</si>
  <si>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</si>
  <si>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</si>
  <si>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</si>
  <si>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</si>
  <si>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</si>
  <si>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</si>
  <si>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</si>
  <si>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</si>
  <si>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</si>
  <si>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</si>
  <si>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</si>
  <si>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</si>
  <si>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</si>
  <si>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</si>
  <si>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</si>
  <si>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</si>
  <si>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</si>
  <si>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</si>
  <si>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</si>
  <si>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</si>
  <si>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</si>
  <si>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</si>
  <si>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</si>
  <si>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</si>
  <si>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</si>
  <si>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</si>
  <si>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</si>
  <si>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</si>
  <si>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</si>
  <si>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</si>
  <si>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</si>
  <si>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</si>
  <si>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</si>
  <si>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</si>
  <si>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</si>
  <si>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</si>
  <si>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</si>
  <si>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</si>
  <si>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</si>
  <si>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</si>
  <si>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</si>
  <si>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</si>
  <si>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</si>
  <si>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</si>
  <si>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</si>
  <si>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</si>
  <si>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</si>
  <si>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</si>
  <si>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</si>
  <si>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</si>
  <si>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</si>
  <si>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</si>
  <si>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</si>
  <si>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</si>
  <si>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</si>
  <si>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</si>
  <si>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</si>
  <si>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</si>
  <si>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</si>
  <si>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</si>
  <si>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</si>
  <si>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</si>
  <si>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</si>
  <si>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</si>
  <si>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</si>
  <si>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</si>
  <si>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</si>
  <si>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</si>
  <si>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</si>
  <si>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</si>
  <si>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</si>
  <si>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</si>
  <si>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</si>
  <si>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</si>
  <si>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</si>
  <si>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</si>
  <si>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</si>
  <si>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</si>
  <si>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</si>
  <si>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</si>
  <si>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</si>
  <si>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</si>
  <si>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</si>
  <si>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</si>
  <si>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</si>
  <si>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</si>
  <si>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</si>
  <si>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</si>
  <si>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</si>
  <si>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</si>
  <si>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</si>
  <si>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</si>
  <si>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</si>
  <si>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</si>
  <si>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</si>
  <si>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</si>
  <si>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</si>
  <si>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</si>
  <si>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</si>
  <si>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</si>
  <si>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</si>
  <si>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</si>
  <si>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</si>
  <si>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</si>
  <si>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</si>
  <si>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</si>
  <si>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</si>
  <si>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</si>
  <si>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</si>
  <si>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</si>
  <si>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</si>
  <si>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</si>
  <si>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</si>
  <si>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</si>
  <si>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</si>
  <si>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</si>
  <si>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</si>
  <si>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</si>
  <si>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</si>
  <si>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</si>
  <si>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</si>
  <si>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</si>
  <si>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</si>
  <si>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</si>
  <si>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</si>
  <si>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</si>
  <si>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</si>
  <si>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</si>
  <si>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</si>
  <si>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</si>
  <si>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</si>
  <si>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</si>
  <si>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</si>
  <si>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</si>
  <si>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</si>
  <si>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</si>
  <si>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</si>
  <si>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</si>
  <si>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</si>
  <si>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</si>
  <si>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</si>
  <si>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</si>
  <si>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</si>
  <si>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</si>
  <si>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</si>
  <si>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</si>
  <si>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</si>
  <si>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</si>
  <si>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</si>
  <si>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</si>
  <si>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</si>
  <si>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</si>
  <si>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</si>
  <si>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</si>
  <si>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</si>
  <si>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</si>
  <si>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</si>
  <si>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</si>
  <si>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</si>
  <si>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</si>
  <si>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</si>
  <si>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</si>
  <si>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</si>
  <si>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</si>
  <si>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</si>
  <si>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</si>
  <si>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</si>
  <si>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</si>
  <si>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</si>
  <si>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</si>
  <si>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</si>
  <si>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</si>
  <si>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</si>
  <si>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</si>
  <si>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</si>
  <si>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</si>
  <si>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</si>
  <si>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</si>
  <si>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</si>
  <si>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</si>
  <si>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</si>
  <si>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</si>
  <si>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</si>
  <si>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</si>
  <si>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</si>
  <si>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</si>
  <si>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</si>
  <si>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</si>
  <si>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</si>
  <si>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</si>
  <si>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</si>
  <si>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</si>
  <si>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</si>
  <si>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</si>
  <si>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</si>
  <si>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</si>
  <si>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</si>
  <si>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</si>
  <si>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</si>
  <si>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</si>
  <si>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</si>
  <si>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</si>
  <si>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</si>
  <si>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</si>
  <si>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</si>
  <si>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</si>
  <si>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</si>
  <si>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</si>
  <si>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</si>
  <si>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</si>
  <si>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</si>
  <si>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</si>
  <si>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</si>
  <si>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</si>
  <si>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</si>
  <si>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</si>
  <si>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</si>
  <si>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</si>
  <si>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</si>
  <si>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</si>
  <si>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</si>
  <si>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</si>
  <si>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</si>
  <si>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</si>
  <si>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</si>
  <si>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</si>
  <si>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</si>
  <si>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</si>
  <si>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</si>
  <si>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</si>
  <si>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</si>
  <si>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</si>
  <si>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</si>
  <si>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</si>
  <si>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</si>
  <si>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</si>
  <si>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</si>
  <si>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</si>
  <si>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</si>
  <si>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</si>
  <si>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</si>
  <si>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</si>
  <si>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</si>
  <si>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</si>
  <si>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</si>
  <si>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</si>
  <si>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</si>
  <si>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</si>
  <si>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</si>
  <si>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</si>
  <si>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</si>
  <si>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</si>
  <si>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</si>
  <si>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</si>
  <si>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</si>
  <si>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</si>
  <si>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</si>
  <si>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</si>
  <si>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</si>
  <si>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</si>
  <si>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</si>
  <si>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</si>
  <si>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</si>
  <si>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</si>
  <si>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</si>
  <si>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</si>
  <si>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</si>
  <si>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</si>
  <si>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</si>
  <si>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</si>
  <si>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</si>
  <si>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</si>
  <si>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</si>
  <si>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</si>
  <si>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</si>
  <si>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</si>
  <si>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</si>
  <si>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</si>
  <si>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</si>
  <si>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</si>
  <si>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</si>
  <si>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</si>
  <si>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</si>
  <si>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</si>
  <si>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</si>
  <si>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</si>
  <si>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</si>
  <si>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</si>
  <si>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</si>
  <si>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</si>
  <si>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</si>
  <si>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</si>
  <si>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</si>
  <si>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</si>
  <si>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</si>
  <si>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</si>
  <si>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</si>
  <si>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</si>
  <si>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</si>
  <si>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</si>
  <si>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</si>
  <si>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</si>
  <si>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</si>
  <si>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</si>
  <si>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</si>
  <si>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</si>
  <si>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</si>
  <si>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</si>
  <si>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</si>
  <si>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</si>
  <si>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</si>
  <si>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</si>
  <si>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</si>
  <si>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</si>
  <si>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</si>
  <si>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</si>
  <si>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</si>
  <si>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</si>
  <si>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</si>
  <si>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</si>
  <si>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</si>
  <si>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</si>
  <si>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</si>
  <si>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</si>
  <si>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</si>
  <si>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</si>
  <si>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</si>
  <si>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</si>
  <si>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</si>
  <si>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</si>
  <si>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</si>
  <si>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</si>
  <si>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</si>
  <si>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</si>
  <si>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</si>
  <si>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</si>
  <si>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</si>
  <si>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</si>
  <si>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</si>
  <si>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</si>
  <si>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</si>
  <si>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</si>
  <si>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</si>
  <si>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</si>
  <si>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</si>
  <si>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</si>
  <si>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</si>
  <si>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</si>
  <si>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</si>
  <si>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</si>
  <si>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</si>
  <si>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</si>
  <si>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</si>
  <si>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</si>
  <si>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</si>
  <si>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</si>
  <si>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</si>
  <si>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</si>
  <si>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</si>
  <si>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</si>
  <si>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</si>
  <si>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</si>
  <si>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</si>
  <si>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</si>
  <si>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</si>
  <si>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</si>
  <si>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</si>
  <si>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</si>
  <si>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</si>
  <si>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</si>
  <si>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</si>
  <si>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</si>
  <si>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</si>
  <si>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</si>
  <si>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</si>
  <si>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</si>
  <si>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</si>
  <si>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</si>
  <si>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</si>
  <si>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</si>
  <si>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</si>
  <si>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</si>
  <si>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</si>
  <si>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</si>
  <si>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</si>
  <si>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</si>
  <si>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</si>
  <si>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</si>
  <si>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</si>
  <si>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</si>
  <si>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</si>
  <si>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</si>
  <si>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</si>
  <si>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</si>
  <si>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</si>
  <si>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</si>
  <si>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</si>
  <si>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</si>
  <si>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</si>
  <si>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</si>
  <si>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</si>
  <si>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</si>
  <si>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</si>
  <si>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</si>
  <si>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</si>
  <si>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</si>
  <si>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</si>
  <si>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</si>
  <si>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</si>
  <si>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</si>
  <si>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</si>
  <si>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</si>
  <si>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</si>
  <si>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</si>
  <si>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</si>
  <si>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</si>
  <si>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</si>
  <si>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</si>
  <si>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</si>
  <si>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</si>
  <si>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</si>
  <si>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</si>
  <si>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</si>
  <si>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</si>
  <si>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</si>
  <si>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</si>
  <si>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</si>
  <si>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</si>
  <si>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</si>
  <si>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</si>
  <si>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</si>
  <si>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</si>
  <si>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</si>
  <si>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</si>
  <si>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</si>
  <si>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</si>
  <si>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</si>
  <si>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</si>
  <si>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</si>
  <si>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</si>
  <si>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</si>
  <si>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</si>
  <si>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</si>
  <si>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</si>
  <si>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</si>
  <si>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</si>
  <si>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</si>
  <si>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</si>
  <si>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</si>
  <si>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</si>
  <si>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</si>
  <si>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</si>
  <si>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</si>
  <si>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</si>
  <si>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</si>
  <si>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</si>
  <si>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</si>
  <si>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</si>
  <si>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</si>
  <si>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</si>
  <si>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</si>
  <si>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</si>
  <si>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</si>
  <si>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</si>
  <si>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</si>
  <si>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</si>
  <si>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</si>
  <si>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</si>
  <si>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</si>
  <si>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</si>
  <si>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</si>
  <si>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</si>
  <si>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</si>
  <si>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</si>
  <si>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</si>
  <si>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</si>
  <si>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</si>
  <si>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</si>
  <si>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</si>
  <si>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</si>
  <si>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</si>
  <si>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</si>
  <si>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</si>
  <si>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</si>
  <si>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</si>
  <si>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</si>
  <si>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</si>
  <si>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</si>
  <si>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</si>
  <si>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</si>
  <si>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</si>
  <si>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</si>
  <si>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</si>
  <si>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</si>
  <si>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</si>
  <si>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</si>
  <si>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</si>
  <si>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</si>
  <si>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</si>
  <si>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</si>
  <si>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</si>
  <si>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</si>
  <si>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</si>
  <si>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</si>
  <si>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</si>
  <si>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</si>
  <si>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</si>
  <si>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</si>
  <si>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</si>
  <si>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</si>
  <si>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</si>
  <si>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</si>
  <si>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</si>
  <si>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</si>
  <si>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</si>
  <si>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</si>
  <si>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</si>
  <si>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</si>
  <si>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</si>
  <si>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</si>
  <si>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</si>
  <si>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</si>
  <si>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</si>
  <si>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</si>
  <si>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</si>
  <si>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</si>
  <si>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</si>
  <si>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</si>
  <si>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</si>
  <si>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</si>
  <si>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</si>
  <si>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</si>
  <si>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</si>
  <si>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</si>
  <si>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</si>
  <si>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</si>
  <si>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</si>
  <si>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</si>
  <si>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</si>
  <si>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</si>
  <si>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</si>
  <si>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</si>
  <si>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</si>
  <si>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</si>
  <si>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</si>
  <si>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</si>
  <si>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</si>
  <si>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</si>
  <si>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</si>
  <si>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</si>
  <si>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</si>
  <si>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</si>
  <si>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</si>
  <si>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</si>
  <si>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</si>
  <si>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</si>
  <si>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</si>
  <si>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</si>
  <si>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</si>
  <si>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</si>
  <si>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</si>
  <si>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</si>
  <si>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</si>
  <si>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</si>
  <si>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</si>
  <si>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</si>
  <si>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</si>
  <si>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</si>
  <si>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</si>
  <si>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</si>
  <si>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</si>
  <si>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</si>
  <si>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</si>
  <si>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</si>
  <si>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</si>
  <si>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</si>
  <si>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</si>
  <si>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</si>
  <si>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</si>
  <si>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</si>
  <si>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</si>
  <si>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</si>
  <si>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</si>
  <si>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</si>
  <si>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</si>
  <si>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</si>
  <si>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</si>
  <si>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</si>
  <si>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</si>
  <si>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</si>
  <si>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</si>
  <si>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</si>
  <si>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</si>
  <si>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</si>
  <si>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</si>
  <si>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</si>
  <si>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</si>
  <si>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</si>
  <si>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</si>
  <si>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</si>
  <si>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</si>
  <si>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</si>
  <si>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</si>
  <si>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</si>
  <si>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</si>
  <si>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</si>
  <si>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</si>
  <si>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</si>
  <si>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</si>
  <si>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</si>
  <si>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</si>
  <si>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</si>
  <si>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</si>
  <si>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</si>
  <si>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</si>
  <si>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</si>
  <si>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</si>
  <si>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</si>
  <si>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</si>
  <si>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</si>
  <si>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</si>
  <si>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</si>
  <si>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</si>
  <si>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</si>
  <si>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</si>
  <si>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</si>
  <si>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</si>
  <si>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</si>
  <si>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</si>
  <si>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</si>
  <si>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</si>
  <si>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</si>
  <si>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</si>
  <si>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</si>
  <si>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</si>
  <si>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</si>
  <si>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</si>
  <si>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</si>
  <si>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</si>
  <si>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</si>
  <si>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</si>
  <si>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</si>
  <si>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</si>
  <si>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</si>
  <si>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</si>
  <si>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</si>
  <si>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</si>
  <si>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</si>
  <si>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</si>
  <si>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</si>
  <si>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</si>
  <si>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</si>
  <si>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</si>
  <si>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</si>
  <si>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</si>
  <si>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</si>
  <si>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</si>
  <si>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</si>
  <si>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</si>
  <si>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</si>
  <si>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</si>
  <si>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</si>
  <si>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</si>
  <si>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</si>
  <si>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</si>
  <si>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</si>
  <si>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</si>
  <si>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</si>
  <si>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</si>
  <si>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</si>
  <si>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</si>
  <si>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</si>
  <si>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</si>
  <si>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</si>
  <si>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</si>
  <si>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</si>
  <si>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</si>
  <si>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</si>
  <si>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</si>
  <si>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</si>
  <si>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</si>
  <si>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</si>
  <si>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</si>
  <si>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</si>
  <si>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</si>
  <si>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</si>
  <si>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</si>
  <si>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</si>
  <si>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</si>
  <si>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</si>
  <si>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</si>
  <si>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</si>
  <si>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</si>
  <si>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</si>
  <si>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</si>
  <si>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</si>
  <si>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</si>
  <si>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</si>
  <si>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</si>
  <si>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</si>
  <si>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</si>
  <si>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</si>
  <si>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</si>
  <si>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</si>
  <si>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</si>
  <si>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</si>
  <si>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</si>
  <si>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</si>
  <si>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</si>
  <si>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</si>
  <si>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</si>
  <si>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</si>
  <si>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</si>
  <si>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</si>
  <si>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</si>
  <si>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</si>
  <si>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</si>
  <si>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</si>
  <si>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</si>
  <si>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</si>
  <si>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</si>
  <si>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</si>
  <si>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</si>
  <si>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</si>
  <si>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</si>
  <si>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</si>
  <si>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</si>
  <si>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</si>
  <si>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</si>
  <si>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</si>
  <si>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</si>
  <si>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</si>
  <si>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</si>
  <si>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</si>
  <si>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</si>
  <si>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</si>
  <si>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</si>
  <si>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</si>
  <si>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</si>
  <si>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</si>
  <si>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</si>
  <si>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</si>
  <si>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</si>
  <si>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</si>
  <si>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</si>
  <si>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</si>
  <si>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</si>
  <si>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</si>
  <si>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</si>
  <si>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</si>
  <si>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</si>
  <si>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</si>
  <si>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</si>
  <si>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</si>
  <si>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</si>
  <si>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</si>
  <si>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</si>
  <si>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</si>
  <si>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</si>
  <si>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</si>
  <si>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</si>
  <si>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</si>
  <si>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</si>
  <si>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</si>
  <si>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</si>
  <si>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</si>
  <si>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</si>
  <si>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</si>
  <si>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</si>
  <si>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</si>
  <si>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</si>
  <si>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</si>
  <si>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</si>
  <si>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</si>
  <si>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</si>
  <si>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</si>
  <si>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</si>
  <si>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</si>
  <si>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</si>
  <si>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</si>
  <si>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</si>
  <si>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</si>
  <si>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</si>
  <si>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</si>
  <si>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</si>
  <si>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</si>
  <si>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</si>
  <si>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</si>
  <si>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</si>
  <si>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</si>
  <si>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</si>
  <si>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</si>
  <si>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</si>
  <si>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</si>
  <si>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</si>
  <si>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</si>
  <si>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</si>
  <si>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</si>
  <si>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</si>
  <si>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</si>
  <si>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</si>
  <si>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</si>
  <si>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</si>
  <si>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</si>
  <si>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</si>
  <si>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</si>
  <si>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</si>
  <si>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</si>
  <si>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</si>
  <si>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</si>
  <si>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</si>
  <si>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</si>
  <si>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</si>
  <si>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</si>
  <si>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</si>
  <si>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</si>
  <si>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</si>
  <si>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</si>
  <si>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</si>
  <si>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</si>
  <si>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</si>
  <si>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</si>
  <si>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</si>
  <si>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</si>
  <si>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</si>
  <si>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</si>
  <si>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</si>
  <si>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</si>
  <si>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</si>
  <si>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</si>
  <si>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</si>
  <si>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</si>
  <si>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</si>
  <si>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</si>
  <si>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</si>
  <si>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</si>
  <si>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</si>
  <si>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</si>
  <si>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</si>
  <si>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</si>
  <si>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</si>
  <si>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</si>
  <si>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</si>
  <si>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</si>
  <si>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</si>
  <si>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</si>
  <si>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</si>
  <si>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</si>
  <si>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</si>
  <si>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</si>
  <si>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</si>
  <si>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</si>
  <si>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</si>
  <si>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</si>
  <si>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</si>
  <si>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</si>
  <si>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</si>
  <si>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</si>
  <si>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</si>
  <si>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</si>
  <si>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</si>
  <si>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</si>
  <si>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</si>
  <si>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</si>
  <si>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</si>
  <si>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</si>
  <si>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</si>
  <si>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</si>
  <si>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</si>
  <si>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</si>
  <si>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</si>
  <si>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</si>
  <si>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</si>
  <si>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</si>
  <si>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</si>
  <si>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</si>
  <si>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</si>
  <si>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</si>
  <si>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</si>
  <si>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</si>
  <si>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</si>
  <si>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</si>
  <si>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</si>
  <si>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</si>
  <si>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</si>
  <si>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</si>
  <si>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</si>
  <si>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</si>
  <si>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</si>
  <si>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</si>
  <si>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</si>
  <si>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</si>
  <si>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</si>
  <si>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</si>
  <si>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</si>
  <si>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</si>
  <si>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</si>
  <si>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</si>
  <si>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</si>
  <si>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</si>
  <si>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</si>
  <si>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</si>
  <si>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</si>
  <si>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</si>
  <si>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</si>
  <si>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</si>
  <si>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</si>
  <si>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</si>
  <si>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</si>
  <si>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</si>
  <si>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</si>
  <si>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</si>
  <si>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</si>
  <si>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</si>
  <si>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</si>
  <si>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</si>
  <si>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</si>
  <si>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</si>
  <si>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</si>
  <si>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</si>
  <si>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</si>
  <si>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</si>
  <si>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</si>
  <si>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</si>
  <si>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</si>
  <si>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</si>
  <si>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</si>
  <si>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</si>
  <si>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</si>
  <si>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</si>
  <si>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</si>
  <si>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</si>
  <si>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</si>
  <si>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</si>
  <si>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</si>
  <si>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</si>
  <si>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</si>
  <si>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</si>
  <si>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</si>
  <si>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</si>
  <si>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</si>
  <si>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</si>
  <si>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</si>
  <si>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</si>
  <si>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</si>
  <si>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</si>
  <si>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</si>
  <si>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</si>
  <si>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</si>
  <si>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</si>
  <si>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</si>
  <si>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</si>
  <si>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</si>
  <si>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</si>
  <si>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</si>
  <si>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</si>
  <si>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</si>
  <si>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</si>
  <si>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</si>
  <si>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</si>
  <si>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</si>
  <si>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</si>
  <si>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</si>
  <si>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</si>
  <si>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</si>
  <si>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</si>
  <si>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</si>
  <si>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</si>
  <si>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</si>
  <si>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</si>
  <si>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</si>
  <si>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</si>
  <si>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</si>
  <si>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</si>
  <si>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</si>
  <si>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</si>
  <si>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</si>
  <si>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</si>
  <si>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</si>
  <si>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</si>
  <si>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</si>
  <si>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</si>
  <si>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</si>
  <si>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</si>
  <si>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</si>
  <si>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</si>
  <si>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</si>
  <si>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</si>
  <si>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</si>
  <si>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</si>
  <si>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</si>
  <si>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</si>
  <si>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</si>
  <si>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</si>
  <si>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</si>
  <si>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</si>
  <si>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</si>
  <si>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</si>
  <si>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</si>
  <si>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</si>
  <si>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</si>
  <si>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</si>
  <si>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</si>
  <si>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</si>
  <si>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</si>
  <si>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</si>
  <si>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</si>
  <si>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</si>
  <si>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</si>
  <si>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</si>
  <si>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</si>
  <si>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</si>
  <si>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</si>
  <si>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</si>
  <si>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</si>
  <si>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</si>
  <si>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</si>
  <si>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</si>
  <si>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</si>
  <si>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</si>
  <si>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</si>
  <si>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</si>
  <si>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</si>
  <si>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</si>
  <si>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</si>
  <si>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</si>
  <si>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</si>
  <si>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</si>
  <si>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</si>
  <si>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</si>
  <si>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</si>
  <si>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</si>
  <si>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</si>
  <si>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</si>
  <si>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</si>
  <si>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</si>
  <si>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</si>
  <si>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</si>
  <si>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</si>
  <si>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</si>
  <si>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</si>
  <si>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</si>
  <si>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</si>
  <si>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</si>
  <si>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</si>
  <si>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</si>
  <si>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</si>
  <si>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</si>
  <si>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</si>
  <si>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</si>
  <si>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</si>
  <si>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</si>
  <si>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</si>
  <si>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</si>
  <si>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</si>
  <si>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</si>
  <si>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</si>
  <si>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</si>
  <si>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</si>
  <si>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</si>
  <si>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</si>
  <si>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</si>
  <si>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</si>
  <si>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</si>
  <si>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</si>
  <si>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</si>
  <si>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</si>
  <si>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</si>
  <si>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</si>
  <si>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</si>
  <si>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</si>
  <si>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</si>
  <si>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</si>
  <si>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</si>
  <si>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</si>
  <si>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</si>
  <si>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</si>
  <si>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</si>
  <si>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</si>
  <si>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</si>
  <si>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</si>
  <si>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</si>
  <si>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</si>
  <si>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</si>
  <si>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</si>
  <si>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</si>
  <si>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</si>
  <si>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</si>
  <si>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</si>
  <si>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</si>
  <si>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</si>
  <si>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</si>
  <si>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</si>
  <si>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</si>
  <si>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</si>
  <si>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</si>
  <si>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</si>
  <si>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</si>
  <si>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</si>
  <si>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</si>
  <si>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</si>
  <si>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</si>
  <si>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</si>
  <si>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</si>
  <si>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</si>
  <si>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</si>
  <si>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</si>
  <si>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</si>
  <si>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</si>
  <si>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</si>
  <si>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</si>
  <si>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</si>
  <si>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</si>
  <si>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</si>
  <si>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</si>
  <si>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</si>
  <si>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</si>
  <si>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</si>
  <si>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</si>
  <si>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</si>
  <si>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</si>
  <si>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</si>
  <si>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</si>
  <si>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</si>
  <si>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</si>
  <si>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</si>
  <si>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</si>
  <si>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</si>
  <si>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</si>
  <si>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</si>
  <si>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</si>
  <si>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</si>
  <si>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</si>
  <si>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</si>
  <si>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</si>
  <si>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</si>
  <si>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</si>
  <si>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</si>
  <si>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</si>
  <si>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</si>
  <si>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</si>
  <si>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</si>
  <si>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</si>
  <si>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</si>
  <si>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</si>
  <si>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</si>
  <si>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</si>
  <si>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</si>
  <si>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</si>
  <si>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</si>
  <si>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</si>
  <si>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</si>
  <si>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</si>
  <si>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</si>
  <si>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</si>
  <si>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</si>
  <si>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</si>
  <si>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</si>
  <si>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</si>
  <si>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</si>
  <si>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</si>
  <si>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</si>
  <si>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</si>
  <si>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</si>
  <si>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</si>
  <si>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</si>
  <si>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</si>
  <si>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</si>
  <si>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</si>
  <si>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</si>
  <si>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</si>
  <si>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</si>
  <si>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</si>
  <si>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</si>
  <si>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</si>
  <si>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</si>
  <si>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</si>
  <si>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</si>
  <si>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</si>
  <si>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</si>
  <si>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</si>
  <si>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</si>
  <si>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</si>
  <si>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</si>
  <si>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</si>
  <si>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</si>
  <si>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</si>
  <si>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</si>
  <si>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</si>
  <si>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</si>
  <si>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</si>
  <si>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</si>
  <si>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</si>
  <si>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</si>
  <si>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</si>
  <si>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</si>
  <si>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</si>
  <si>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</si>
  <si>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</si>
  <si>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</si>
  <si>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</si>
  <si>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</si>
  <si>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</si>
  <si>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</si>
  <si>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</si>
  <si>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</si>
  <si>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</si>
  <si>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</si>
  <si>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</si>
  <si>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</si>
  <si>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</si>
  <si>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</si>
  <si>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</si>
  <si>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</si>
  <si>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</si>
  <si>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</si>
  <si>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</si>
  <si>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</si>
  <si>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</si>
  <si>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</si>
  <si>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</si>
  <si>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</si>
  <si>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</si>
  <si>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</si>
  <si>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</si>
  <si>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</si>
  <si>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</si>
  <si>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</si>
  <si>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</si>
  <si>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</si>
  <si>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</si>
  <si>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</si>
  <si>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</si>
  <si>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</si>
  <si>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</si>
  <si>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</si>
  <si>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</si>
  <si>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</si>
  <si>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</si>
  <si>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</si>
  <si>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</si>
  <si>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</si>
  <si>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</si>
  <si>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</si>
  <si>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</si>
  <si>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</si>
  <si>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</si>
  <si>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</si>
  <si>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</si>
  <si>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</si>
  <si>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</si>
  <si>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</si>
  <si>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</si>
  <si>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</si>
  <si>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</si>
  <si>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</si>
  <si>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</si>
  <si>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</si>
  <si>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</si>
  <si>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</si>
  <si>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</si>
  <si>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</si>
  <si>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</si>
  <si>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</si>
  <si>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</si>
  <si>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</si>
  <si>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</si>
  <si>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</si>
  <si>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</si>
  <si>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</si>
  <si>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</si>
  <si>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</si>
  <si>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</si>
  <si>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</si>
  <si>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</si>
  <si>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</si>
  <si>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</si>
  <si>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</si>
  <si>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</si>
  <si>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</si>
  <si>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</si>
  <si>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</si>
  <si>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</si>
  <si>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</si>
  <si>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</si>
  <si>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</si>
  <si>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</si>
  <si>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</si>
  <si>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</si>
  <si>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</si>
  <si>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</si>
  <si>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</si>
  <si>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</si>
  <si>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</si>
  <si>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</si>
  <si>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</si>
  <si>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</si>
  <si>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</si>
  <si>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</si>
  <si>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</si>
  <si>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</si>
  <si>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</si>
  <si>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</si>
  <si>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</si>
  <si>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</si>
  <si>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</si>
  <si>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</si>
  <si>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</si>
  <si>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</si>
  <si>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</si>
  <si>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</si>
  <si>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</si>
  <si>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</si>
  <si>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</si>
  <si>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</si>
  <si>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</si>
  <si>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</si>
  <si>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</si>
  <si>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</si>
  <si>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</si>
  <si>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</si>
  <si>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</si>
  <si>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</si>
  <si>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</si>
  <si>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</si>
  <si>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</si>
  <si>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</si>
  <si>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</si>
  <si>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</si>
  <si>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</si>
  <si>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</si>
  <si>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</si>
  <si>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</si>
  <si>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</si>
  <si>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</si>
  <si>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</si>
  <si>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</si>
  <si>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</si>
  <si>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</si>
  <si>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</si>
  <si>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</si>
  <si>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</si>
  <si>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</si>
  <si>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</si>
  <si>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</si>
  <si>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</si>
  <si>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</si>
  <si>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</si>
  <si>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</si>
  <si>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</si>
  <si>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</si>
  <si>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</si>
  <si>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</si>
  <si>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</si>
  <si>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</si>
  <si>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</si>
  <si>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</si>
  <si>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</si>
  <si>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</si>
  <si>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</si>
  <si>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</si>
  <si>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</si>
  <si>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</si>
  <si>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</si>
  <si>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</si>
  <si>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</si>
  <si>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</si>
  <si>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</si>
  <si>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</si>
  <si>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</si>
  <si>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</si>
  <si>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</si>
  <si>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</si>
  <si>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</si>
  <si>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</si>
  <si>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</si>
  <si>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</si>
  <si>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</si>
  <si>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</si>
  <si>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</si>
  <si>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</si>
  <si>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</si>
  <si>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</si>
  <si>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</si>
  <si>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</si>
  <si>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</si>
  <si>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</si>
  <si>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</si>
  <si>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</si>
  <si>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</si>
  <si>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</si>
  <si>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</si>
  <si>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</si>
  <si>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</si>
  <si>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</si>
  <si>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</si>
  <si>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</si>
  <si>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</si>
  <si>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</si>
  <si>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</si>
  <si>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</si>
  <si>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</si>
  <si>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</si>
  <si>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</si>
  <si>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</si>
  <si>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</si>
  <si>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</si>
  <si>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</si>
  <si>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</si>
  <si>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</si>
  <si>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</si>
  <si>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</si>
  <si>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</si>
  <si>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</si>
  <si>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</si>
  <si>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</si>
  <si>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</si>
  <si>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</si>
  <si>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</si>
  <si>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</si>
  <si>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</si>
  <si>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</si>
  <si>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</si>
  <si>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</si>
  <si>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</si>
  <si>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</si>
  <si>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</si>
  <si>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</si>
  <si>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</si>
  <si>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</si>
  <si>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</si>
  <si>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</si>
  <si>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</si>
  <si>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</si>
  <si>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</si>
  <si>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</si>
  <si>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</si>
  <si>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</si>
  <si>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</si>
  <si>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</si>
  <si>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</si>
  <si>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</si>
  <si>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</si>
  <si>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</si>
  <si>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</si>
  <si>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</si>
  <si>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</si>
  <si>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</si>
  <si>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</si>
  <si>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</si>
  <si>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</si>
  <si>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</si>
  <si>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</si>
  <si>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</si>
  <si>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</si>
  <si>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</si>
  <si>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</si>
  <si>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</si>
  <si>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</si>
  <si>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</si>
  <si>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</si>
  <si>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</si>
  <si>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</si>
  <si>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</si>
  <si>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</si>
  <si>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</si>
  <si>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</si>
  <si>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</si>
  <si>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</si>
  <si>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</si>
  <si>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</si>
  <si>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</si>
  <si>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</si>
  <si>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</si>
  <si>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</si>
  <si>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</si>
  <si>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</si>
  <si>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</si>
  <si>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</si>
  <si>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</si>
  <si>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</si>
  <si>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</si>
  <si>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</si>
  <si>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</si>
  <si>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</si>
  <si>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</si>
  <si>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</si>
  <si>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</si>
  <si>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</si>
  <si>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</si>
  <si>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</si>
  <si>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</si>
  <si>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</si>
  <si>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</si>
  <si>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</si>
  <si>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</si>
  <si>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</si>
  <si>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</si>
  <si>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</si>
  <si>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</si>
  <si>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</si>
  <si>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</si>
  <si>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</si>
  <si>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</si>
  <si>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</si>
  <si>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</si>
  <si>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</si>
  <si>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</si>
  <si>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</si>
  <si>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</si>
  <si>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</si>
  <si>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</si>
  <si>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</si>
  <si>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</si>
  <si>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</si>
  <si>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</si>
  <si>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</si>
  <si>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</si>
  <si>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</si>
  <si>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</si>
  <si>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</si>
  <si>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</si>
  <si>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</si>
  <si>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</si>
  <si>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</si>
  <si>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</si>
  <si>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</si>
  <si>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</si>
  <si>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</si>
  <si>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</si>
  <si>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</si>
  <si>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</si>
  <si>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</si>
  <si>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</si>
  <si>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</si>
  <si>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</si>
  <si>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</si>
  <si>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</si>
  <si>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</si>
  <si>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</si>
  <si>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</si>
  <si>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</si>
  <si>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</si>
  <si>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</si>
  <si>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</si>
  <si>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</si>
  <si>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</si>
  <si>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</si>
  <si>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</si>
  <si>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</si>
  <si>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</si>
  <si>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</si>
  <si>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</si>
  <si>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</si>
  <si>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</si>
  <si>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</si>
  <si>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</si>
  <si>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</si>
  <si>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</si>
  <si>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</si>
  <si>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</si>
  <si>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</si>
  <si>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</si>
  <si>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</si>
  <si>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</si>
  <si>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</si>
  <si>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</si>
  <si>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</si>
  <si>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</si>
  <si>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</si>
  <si>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</si>
  <si>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</si>
  <si>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</si>
  <si>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</si>
  <si>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</si>
  <si>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</si>
  <si>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</si>
  <si>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</si>
  <si>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</si>
  <si>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</si>
  <si>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</si>
  <si>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</si>
  <si>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</si>
  <si>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</si>
  <si>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</si>
  <si>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</si>
  <si>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</si>
  <si>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</si>
  <si>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</si>
  <si>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</si>
  <si>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</si>
  <si>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</si>
  <si>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</si>
  <si>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</si>
  <si>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</si>
  <si>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</si>
  <si>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</si>
  <si>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</si>
  <si>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</si>
  <si>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</si>
  <si>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</si>
  <si>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</si>
  <si>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</si>
  <si>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</si>
  <si>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</si>
  <si>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</si>
  <si>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</si>
  <si>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</si>
  <si>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</si>
  <si>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</si>
  <si>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</si>
  <si>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</si>
  <si>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</si>
  <si>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</si>
  <si>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</si>
  <si>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</si>
  <si>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</si>
  <si>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</si>
  <si>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</si>
  <si>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</si>
  <si>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</si>
  <si>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</si>
  <si>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</si>
  <si>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</si>
  <si>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</si>
  <si>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</si>
  <si>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</si>
  <si>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</si>
  <si>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</si>
  <si>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</si>
  <si>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</si>
  <si>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</si>
  <si>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</si>
  <si>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</si>
  <si>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</si>
  <si>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</si>
  <si>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</si>
  <si>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</si>
  <si>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</si>
  <si>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</si>
  <si>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</si>
  <si>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</si>
  <si>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</si>
  <si>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</si>
  <si>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</si>
  <si>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</si>
  <si>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</si>
  <si>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</si>
  <si>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</si>
  <si>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</si>
  <si>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</si>
  <si>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</si>
  <si>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</si>
  <si>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</si>
  <si>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</si>
  <si>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</si>
  <si>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</si>
  <si>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</si>
  <si>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</si>
  <si>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</si>
  <si>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</si>
  <si>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</si>
  <si>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</si>
  <si>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</si>
  <si>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</si>
  <si>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</si>
  <si>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</si>
  <si>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</si>
  <si>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</si>
  <si>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</si>
  <si>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</si>
  <si>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</si>
  <si>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</si>
  <si>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</si>
  <si>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</si>
  <si>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</si>
  <si>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</si>
  <si>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</si>
  <si>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</si>
  <si>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</si>
  <si>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</si>
  <si>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</si>
  <si>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</si>
  <si>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</si>
  <si>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</si>
  <si>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</si>
  <si>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</si>
  <si>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</si>
  <si>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</si>
  <si>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</si>
  <si>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</si>
  <si>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</si>
  <si>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</si>
  <si>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</si>
  <si>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</si>
  <si>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</si>
  <si>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</si>
  <si>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</si>
  <si>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</si>
  <si>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</si>
  <si>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</si>
  <si>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</si>
  <si>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</si>
  <si>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</si>
  <si>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</si>
  <si>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</si>
  <si>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</si>
  <si>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</si>
  <si>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</si>
  <si>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</si>
  <si>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</si>
  <si>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</si>
  <si>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</si>
  <si>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</si>
  <si>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</si>
  <si>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</si>
  <si>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</si>
  <si>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</si>
  <si>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</si>
  <si>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</si>
  <si>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</si>
  <si>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</si>
  <si>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</si>
  <si>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</si>
  <si>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</si>
  <si>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</si>
  <si>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</si>
  <si>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</si>
  <si>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</si>
  <si>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</si>
  <si>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</si>
  <si>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</si>
  <si>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</si>
  <si>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</si>
  <si>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</si>
  <si>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</si>
  <si>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</si>
  <si>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</si>
  <si>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</si>
  <si>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</si>
  <si>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</si>
  <si>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</si>
  <si>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</si>
  <si>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</si>
  <si>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</si>
  <si>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</si>
  <si>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</si>
  <si>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</si>
  <si>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</si>
  <si>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</si>
  <si>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</si>
  <si>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</si>
  <si>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</si>
  <si>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</si>
  <si>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</si>
  <si>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</si>
  <si>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</si>
  <si>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</si>
  <si>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</si>
  <si>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</si>
  <si>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</si>
  <si>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</si>
  <si>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</si>
  <si>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</si>
  <si>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</si>
  <si>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</si>
  <si>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</si>
  <si>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</si>
  <si>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</si>
  <si>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</si>
  <si>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</si>
  <si>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</si>
  <si>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</si>
  <si>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</si>
  <si>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</si>
  <si>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</si>
  <si>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</si>
  <si>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</si>
  <si>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</si>
  <si>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</si>
  <si>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</si>
  <si>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</si>
  <si>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</si>
  <si>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</si>
  <si>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</si>
  <si>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</si>
  <si>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</si>
  <si>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</si>
  <si>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</si>
  <si>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</si>
  <si>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</si>
  <si>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</si>
  <si>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</si>
  <si>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</si>
  <si>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</si>
  <si>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</si>
  <si>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</si>
  <si>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</si>
  <si>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</si>
  <si>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</si>
  <si>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</si>
  <si>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</si>
  <si>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</si>
  <si>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</si>
  <si>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</si>
  <si>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</si>
  <si>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</si>
  <si>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</si>
  <si>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</si>
  <si>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</si>
  <si>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</si>
  <si>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</si>
  <si>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</si>
  <si>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</si>
  <si>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</si>
  <si>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</si>
  <si>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</si>
  <si>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</si>
  <si>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</si>
  <si>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</si>
  <si>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</si>
  <si>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</si>
  <si>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</si>
  <si>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</si>
  <si>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</si>
  <si>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</si>
  <si>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</si>
  <si>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</si>
  <si>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</si>
  <si>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</si>
  <si>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</si>
  <si>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</si>
  <si>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</si>
  <si>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</si>
  <si>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</si>
  <si>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</si>
  <si>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</si>
  <si>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</si>
  <si>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</si>
  <si>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</si>
  <si>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</si>
  <si>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</si>
  <si>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</si>
  <si>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</si>
  <si>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</si>
  <si>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</si>
  <si>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</si>
  <si>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</si>
  <si>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</si>
  <si>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</si>
  <si>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</si>
  <si>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</si>
  <si>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</si>
  <si>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</si>
  <si>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</si>
  <si>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</si>
  <si>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</si>
  <si>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</si>
  <si>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</si>
  <si>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</si>
  <si>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</si>
  <si>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</si>
  <si>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</si>
  <si>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</si>
  <si>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</si>
  <si>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</si>
  <si>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</si>
  <si>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</si>
  <si>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</si>
  <si>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</si>
  <si>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</si>
  <si>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</si>
  <si>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</si>
  <si>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</si>
  <si>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</si>
  <si>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</si>
  <si>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</si>
  <si>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</si>
  <si>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</si>
  <si>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</si>
  <si>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</si>
  <si>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</si>
  <si>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</si>
  <si>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</si>
  <si>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</si>
  <si>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</si>
  <si>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</si>
  <si>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</si>
  <si>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</si>
  <si>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</si>
  <si>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</si>
  <si>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</si>
  <si>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</si>
  <si>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</si>
  <si>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</si>
  <si>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</si>
  <si>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</si>
  <si>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</si>
  <si>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</si>
  <si>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</si>
  <si>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</si>
  <si>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</si>
  <si>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</si>
  <si>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</si>
  <si>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</si>
  <si>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</si>
  <si>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</si>
  <si>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</si>
  <si>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</si>
  <si>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</si>
  <si>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</si>
  <si>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</si>
  <si>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</si>
  <si>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</si>
  <si>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</si>
  <si>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</si>
  <si>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</si>
  <si>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</si>
  <si>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</si>
  <si>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</si>
  <si>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</si>
  <si>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</si>
  <si>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</si>
  <si>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</si>
  <si>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</si>
  <si>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</si>
  <si>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</si>
  <si>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</si>
  <si>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</si>
  <si>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</si>
  <si>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</si>
  <si>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</si>
  <si>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</si>
  <si>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</si>
  <si>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</si>
  <si>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</si>
  <si>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</si>
  <si>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</si>
  <si>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</si>
  <si>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</si>
  <si>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</si>
  <si>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</si>
  <si>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</si>
  <si>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</si>
  <si>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</si>
  <si>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</si>
  <si>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</si>
  <si>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</si>
  <si>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</si>
  <si>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</si>
  <si>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</si>
  <si>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</si>
  <si>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</si>
  <si>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</si>
  <si>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</si>
  <si>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</si>
  <si>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</si>
  <si>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</si>
  <si>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</si>
  <si>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</si>
  <si>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</si>
  <si>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</si>
  <si>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</si>
  <si>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</si>
  <si>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</si>
  <si>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</si>
  <si>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</si>
  <si>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</si>
  <si>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</si>
  <si>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</si>
  <si>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</si>
  <si>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</si>
  <si>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</si>
  <si>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</si>
  <si>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</si>
  <si>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</si>
  <si>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</si>
  <si>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</si>
  <si>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</si>
  <si>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</si>
  <si>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</si>
  <si>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</si>
  <si>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</si>
  <si>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</si>
  <si>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</si>
  <si>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</si>
  <si>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</si>
  <si>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</si>
  <si>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</si>
  <si>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</si>
  <si>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</si>
  <si>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</si>
  <si>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</si>
  <si>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</si>
  <si>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</si>
  <si>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</si>
  <si>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</si>
  <si>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</si>
  <si>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</si>
  <si>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</si>
  <si>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</si>
  <si>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</si>
  <si>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</si>
  <si>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</si>
  <si>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</si>
  <si>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</si>
  <si>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</si>
  <si>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</si>
  <si>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</si>
  <si>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</si>
  <si>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</si>
  <si>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</si>
  <si>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</si>
  <si>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</si>
  <si>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</si>
  <si>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</si>
  <si>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</si>
  <si>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</si>
  <si>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</si>
  <si>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</si>
  <si>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</si>
  <si>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</si>
  <si>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</si>
  <si>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</si>
  <si>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</si>
  <si>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</si>
  <si>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</si>
  <si>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</si>
  <si>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</si>
  <si>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</si>
  <si>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</si>
  <si>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</si>
  <si>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</si>
  <si>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</si>
  <si>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</si>
  <si>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</si>
  <si>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</si>
  <si>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</si>
  <si>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</si>
  <si>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</si>
  <si>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</si>
  <si>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</si>
  <si>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</si>
  <si>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</si>
  <si>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</si>
  <si>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</si>
  <si>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</si>
  <si>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</si>
  <si>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</si>
  <si>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</si>
  <si>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</si>
  <si>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</si>
  <si>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</si>
  <si>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</si>
  <si>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</si>
  <si>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</si>
  <si>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</si>
  <si>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</si>
  <si>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</si>
  <si>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</si>
  <si>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</si>
  <si>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</si>
  <si>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</si>
  <si>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</si>
  <si>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</si>
  <si>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</si>
  <si>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</si>
  <si>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</si>
  <si>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</si>
  <si>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</si>
  <si>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</si>
  <si>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</si>
  <si>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</si>
  <si>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</si>
  <si>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</si>
  <si>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</si>
  <si>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</si>
  <si>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</si>
  <si>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</si>
  <si>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</si>
  <si>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</si>
  <si>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</si>
  <si>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</si>
  <si>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</si>
  <si>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</si>
  <si>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</si>
  <si>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</si>
  <si>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</si>
  <si>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</si>
  <si>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</si>
  <si>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</si>
  <si>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</si>
  <si>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</si>
  <si>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</si>
  <si>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</si>
  <si>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</si>
  <si>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</si>
  <si>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</si>
  <si>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</si>
  <si>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</si>
  <si>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</si>
  <si>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</si>
  <si>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</si>
  <si>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</si>
  <si>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</si>
  <si>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</si>
  <si>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</si>
  <si>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</si>
  <si>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</si>
  <si>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</si>
  <si>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</si>
  <si>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</si>
  <si>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</si>
  <si>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</si>
  <si>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</si>
  <si>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</si>
  <si>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</si>
  <si>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</si>
  <si>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</si>
  <si>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</si>
  <si>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</si>
  <si>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</si>
  <si>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</si>
  <si>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</si>
  <si>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</si>
  <si>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</si>
  <si>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</si>
  <si>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</si>
  <si>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</si>
  <si>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</si>
  <si>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</si>
  <si>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</si>
  <si>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</si>
  <si>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</si>
  <si>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</si>
  <si>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</si>
  <si>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</si>
  <si>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</si>
  <si>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</si>
  <si>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</si>
  <si>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</si>
  <si>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</si>
  <si>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</si>
  <si>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</si>
  <si>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</si>
  <si>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</si>
  <si>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</si>
  <si>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</si>
  <si>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</si>
  <si>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</si>
  <si>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</si>
  <si>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</si>
  <si>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</si>
  <si>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</si>
  <si>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</si>
  <si>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</si>
  <si>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</si>
  <si>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</si>
  <si>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</si>
  <si>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</si>
  <si>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</si>
  <si>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</si>
  <si>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</si>
  <si>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</si>
  <si>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</si>
  <si>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</si>
  <si>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</si>
  <si>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</si>
  <si>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</si>
  <si>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</si>
  <si>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</si>
  <si>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</si>
  <si>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</si>
  <si>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</si>
  <si>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</si>
  <si>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</si>
  <si>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</si>
  <si>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</si>
  <si>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</si>
  <si>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</si>
  <si>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</si>
  <si>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</si>
  <si>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</si>
  <si>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</si>
  <si>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</si>
  <si>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</si>
  <si>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</si>
  <si>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</si>
  <si>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</si>
  <si>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</si>
  <si>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</si>
  <si>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</si>
  <si>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</si>
  <si>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</si>
  <si>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</si>
  <si>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</si>
  <si>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</si>
  <si>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</si>
  <si>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</si>
  <si>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</si>
  <si>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</si>
  <si>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</si>
  <si>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</si>
  <si>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</si>
  <si>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</si>
  <si>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</si>
  <si>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</si>
  <si>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</si>
  <si>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</si>
  <si>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</si>
  <si>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</si>
  <si>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</si>
  <si>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</si>
  <si>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</si>
  <si>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</si>
  <si>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</si>
  <si>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</si>
  <si>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</si>
  <si>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</si>
  <si>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</si>
  <si>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</si>
  <si>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</si>
  <si>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</si>
  <si>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</si>
  <si>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</si>
  <si>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</si>
  <si>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</si>
  <si>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</si>
  <si>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</si>
  <si>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</si>
  <si>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</si>
  <si>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</si>
  <si>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</si>
  <si>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</si>
  <si>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</si>
  <si>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</si>
  <si>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</si>
  <si>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</si>
  <si>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</si>
  <si>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</si>
  <si>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</si>
  <si>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</si>
  <si>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</si>
  <si>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</si>
  <si>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</si>
  <si>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</si>
  <si>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</si>
  <si>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</si>
  <si>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</si>
  <si>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</si>
  <si>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</si>
  <si>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</si>
  <si>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</si>
  <si>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</si>
  <si>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</si>
  <si>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</si>
  <si>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</si>
  <si>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</si>
  <si>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</si>
  <si>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</si>
  <si>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</si>
  <si>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</si>
  <si>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</si>
  <si>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</si>
  <si>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</si>
  <si>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</si>
  <si>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</si>
  <si>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</si>
  <si>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</si>
  <si>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</si>
  <si>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</si>
  <si>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</si>
  <si>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</si>
  <si>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</si>
  <si>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</si>
  <si>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</si>
  <si>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</si>
  <si>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</si>
  <si>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</si>
  <si>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</si>
  <si>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</si>
  <si>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</si>
  <si>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</si>
  <si>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</si>
  <si>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</si>
  <si>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</si>
  <si>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</si>
  <si>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</si>
  <si>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</si>
  <si>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</si>
  <si>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</si>
  <si>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</si>
  <si>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</si>
  <si>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</si>
  <si>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</si>
  <si>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</si>
  <si>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</si>
  <si>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</si>
  <si>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</si>
  <si>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</si>
  <si>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</si>
  <si>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</si>
  <si>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</si>
  <si>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</si>
  <si>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</si>
  <si>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</si>
  <si>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</si>
  <si>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</si>
  <si>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</si>
  <si>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</si>
  <si>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</si>
  <si>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</si>
  <si>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</si>
  <si>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</si>
  <si>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</si>
  <si>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</si>
  <si>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</si>
  <si>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</si>
  <si>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</si>
  <si>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</si>
  <si>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</si>
  <si>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</si>
  <si>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</si>
  <si>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</si>
  <si>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</si>
  <si>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</si>
  <si>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</si>
  <si>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</si>
  <si>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</si>
  <si>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</si>
  <si>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</si>
  <si>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</si>
  <si>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</si>
  <si>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</si>
  <si>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</si>
  <si>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</si>
  <si>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</si>
  <si>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</si>
  <si>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</si>
  <si>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</si>
  <si>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</si>
  <si>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</si>
  <si>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</si>
  <si>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</si>
  <si>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</si>
  <si>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</si>
  <si>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</si>
  <si>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</si>
  <si>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</si>
  <si>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</si>
  <si>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</si>
  <si>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</si>
  <si>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</si>
  <si>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</si>
  <si>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</si>
  <si>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</si>
  <si>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</si>
  <si>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</si>
  <si>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</si>
  <si>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</si>
  <si>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</si>
  <si>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</si>
  <si>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</si>
  <si>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</si>
  <si>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</si>
  <si>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</si>
  <si>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</si>
  <si>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</si>
  <si>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</si>
  <si>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</si>
  <si>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</si>
  <si>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</si>
  <si>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</si>
  <si>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</si>
  <si>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</si>
  <si>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</si>
  <si>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</si>
  <si>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</si>
  <si>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</si>
  <si>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</si>
  <si>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</si>
  <si>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</si>
  <si>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</si>
  <si>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</si>
  <si>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</si>
  <si>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</si>
  <si>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</si>
  <si>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</si>
  <si>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</si>
  <si>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</si>
  <si>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</si>
  <si>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</si>
  <si>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</si>
  <si>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</si>
  <si>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</si>
  <si>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</si>
  <si>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</si>
  <si>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</si>
  <si>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</si>
  <si>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</si>
  <si>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</si>
  <si>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</si>
  <si>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</si>
  <si>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</si>
  <si>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</si>
  <si>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</si>
  <si>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</si>
  <si>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</si>
  <si>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</si>
  <si>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</si>
  <si>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</si>
  <si>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</si>
  <si>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</si>
  <si>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</si>
  <si>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</si>
  <si>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</si>
  <si>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</si>
  <si>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</si>
  <si>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</si>
  <si>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</si>
  <si>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</si>
  <si>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</si>
  <si>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</si>
  <si>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</si>
  <si>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</si>
  <si>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</si>
  <si>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</si>
  <si>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</si>
  <si>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</si>
  <si>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</si>
  <si>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</si>
  <si>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</si>
  <si>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</si>
  <si>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</si>
  <si>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</si>
  <si>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</si>
  <si>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</si>
  <si>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</si>
  <si>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</si>
  <si>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</si>
  <si>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</si>
  <si>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</si>
  <si>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</si>
  <si>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</si>
  <si>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</si>
  <si>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</si>
  <si>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</si>
  <si>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</si>
  <si>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</si>
  <si>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</si>
  <si>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</si>
  <si>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</si>
  <si>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</si>
  <si>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</si>
  <si>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</si>
  <si>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</si>
  <si>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</si>
  <si>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</si>
  <si>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</si>
  <si>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</si>
  <si>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</si>
  <si>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</si>
  <si>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</si>
  <si>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</si>
  <si>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</si>
  <si>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</si>
  <si>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</si>
  <si>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</si>
  <si>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</si>
  <si>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</si>
  <si>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</si>
  <si>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</si>
  <si>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</si>
  <si>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</si>
  <si>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</si>
  <si>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</si>
  <si>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</si>
  <si>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</si>
  <si>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</si>
  <si>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</si>
  <si>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</si>
  <si>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</si>
  <si>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</si>
  <si>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</si>
  <si>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</si>
  <si>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</si>
  <si>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</si>
  <si>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</si>
  <si>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</si>
  <si>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</si>
  <si>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</si>
  <si>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</si>
  <si>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</si>
  <si>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</si>
  <si>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</si>
  <si>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</si>
  <si>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</si>
  <si>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</si>
  <si>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</si>
  <si>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</si>
  <si>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</si>
  <si>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</si>
  <si>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</si>
  <si>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</si>
  <si>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</si>
  <si>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</si>
  <si>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</si>
  <si>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</si>
  <si>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</si>
  <si>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</si>
  <si>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</si>
  <si>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</si>
  <si>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</si>
  <si>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</si>
  <si>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</si>
  <si>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</si>
  <si>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</si>
  <si>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</si>
  <si>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</si>
  <si>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</si>
  <si>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</si>
  <si>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</si>
  <si>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</si>
  <si>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</si>
  <si>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</si>
  <si>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</si>
  <si>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</si>
  <si>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</si>
  <si>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</si>
  <si>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</si>
  <si>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</si>
  <si>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</si>
  <si>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</si>
  <si>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</si>
  <si>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</si>
  <si>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</si>
  <si>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</si>
  <si>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</si>
  <si>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</si>
  <si>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</si>
  <si>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</si>
  <si>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</si>
  <si>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</si>
  <si>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</si>
  <si>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</si>
  <si>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</si>
  <si>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</si>
  <si>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</si>
  <si>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</si>
  <si>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</si>
  <si>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</si>
  <si>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</si>
  <si>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</si>
  <si>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</si>
  <si>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</si>
  <si>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</si>
  <si>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</si>
  <si>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</si>
  <si>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</si>
  <si>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</si>
  <si>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</si>
  <si>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</si>
  <si>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</si>
  <si>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</si>
  <si>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</si>
  <si>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</si>
  <si>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</si>
  <si>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</si>
  <si>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</si>
  <si>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</si>
  <si>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</si>
  <si>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</si>
  <si>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</si>
  <si>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</si>
  <si>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</si>
  <si>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</si>
  <si>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</si>
  <si>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</si>
  <si>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</si>
  <si>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</si>
  <si>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</si>
  <si>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</si>
  <si>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</si>
  <si>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</si>
  <si>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</si>
  <si>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</si>
  <si>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</si>
  <si>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</si>
  <si>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</si>
  <si>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</si>
  <si>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</si>
  <si>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</si>
  <si>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</si>
  <si>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</si>
  <si>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</si>
  <si>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</si>
  <si>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</si>
  <si>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</si>
  <si>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</si>
  <si>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</si>
  <si>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</si>
  <si>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</si>
  <si>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</si>
  <si>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</si>
  <si>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</si>
  <si>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</si>
  <si>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</si>
  <si>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</si>
  <si>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</si>
  <si>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</si>
  <si>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</si>
  <si>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</si>
  <si>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</si>
  <si>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</si>
  <si>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</si>
  <si>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</si>
  <si>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</si>
  <si>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</si>
  <si>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</si>
  <si>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</si>
  <si>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</si>
  <si>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</si>
  <si>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</si>
  <si>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</si>
  <si>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</si>
  <si>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</si>
  <si>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</si>
  <si>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</si>
  <si>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</si>
  <si>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</si>
  <si>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</si>
  <si>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</si>
  <si>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</si>
  <si>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</si>
  <si>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</si>
  <si>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</si>
  <si>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</si>
  <si>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</si>
  <si>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</si>
  <si>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</si>
  <si>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</si>
  <si>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</si>
  <si>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</si>
  <si>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</si>
  <si>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</si>
  <si>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</si>
  <si>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</si>
  <si>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</si>
  <si>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</si>
  <si>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</si>
  <si>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</si>
  <si>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</si>
  <si>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</si>
  <si>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</si>
  <si>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</si>
  <si>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</si>
  <si>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</si>
  <si>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</si>
  <si>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</si>
  <si>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</si>
  <si>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</si>
  <si>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</si>
  <si>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</si>
  <si>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</si>
  <si>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</si>
  <si>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</si>
  <si>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</si>
  <si>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</si>
  <si>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</si>
  <si>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</si>
  <si>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</si>
  <si>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</si>
  <si>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</si>
  <si>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</si>
  <si>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</si>
  <si>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</si>
  <si>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</si>
  <si>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</si>
  <si>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</si>
  <si>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</si>
  <si>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</si>
  <si>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</si>
  <si>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</si>
  <si>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</si>
  <si>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</si>
  <si>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</si>
  <si>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</si>
  <si>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</si>
  <si>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</si>
  <si>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</si>
  <si>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</si>
  <si>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</si>
  <si>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</si>
  <si>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</si>
  <si>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</si>
  <si>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</si>
  <si>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</si>
  <si>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</si>
  <si>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</si>
  <si>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</si>
  <si>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</si>
  <si>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</si>
  <si>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</si>
  <si>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</si>
  <si>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</si>
  <si>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</si>
  <si>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</si>
  <si>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</si>
  <si>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</si>
  <si>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</si>
  <si>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</si>
  <si>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</si>
  <si>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</si>
  <si>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</si>
  <si>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</si>
  <si>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</si>
  <si>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</si>
  <si>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</si>
  <si>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</si>
  <si>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</si>
  <si>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</si>
  <si>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</si>
  <si>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</si>
  <si>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</si>
  <si>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</si>
  <si>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</si>
  <si>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</si>
  <si>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</si>
  <si>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</si>
  <si>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</si>
  <si>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</si>
  <si>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</si>
  <si>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</si>
  <si>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</si>
  <si>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</si>
  <si>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</si>
  <si>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</si>
  <si>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</si>
  <si>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</si>
  <si>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</si>
  <si>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</si>
  <si>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</si>
  <si>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</si>
  <si>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</si>
  <si>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</si>
  <si>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</si>
  <si>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</si>
  <si>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</si>
  <si>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</si>
  <si>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</si>
  <si>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</si>
  <si>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</si>
  <si>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</si>
  <si>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</si>
  <si>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</si>
  <si>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</si>
  <si>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</si>
  <si>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</si>
  <si>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</si>
  <si>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</si>
  <si>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</si>
  <si>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</si>
  <si>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</si>
  <si>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</si>
  <si>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</si>
  <si>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</si>
  <si>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</si>
  <si>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</si>
  <si>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</si>
  <si>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</si>
  <si>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</si>
  <si>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</si>
  <si>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</si>
  <si>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</si>
  <si>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</si>
  <si>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</si>
  <si>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</si>
  <si>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</si>
  <si>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</si>
  <si>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</si>
  <si>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</si>
  <si>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</si>
  <si>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</si>
  <si>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</si>
  <si>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</si>
  <si>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</si>
  <si>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</si>
  <si>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</si>
  <si>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</si>
  <si>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</si>
  <si>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</si>
  <si>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</si>
  <si>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</si>
  <si>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</si>
  <si>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</si>
  <si>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</si>
  <si>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</si>
  <si>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</si>
  <si>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</si>
  <si>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</si>
  <si>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</si>
  <si>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</si>
  <si>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</si>
  <si>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</si>
  <si>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</si>
  <si>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</si>
  <si>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</si>
  <si>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</si>
  <si>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</si>
  <si>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</si>
  <si>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</si>
  <si>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</si>
  <si>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</si>
  <si>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</si>
  <si>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</si>
  <si>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</si>
  <si>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</si>
  <si>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</si>
  <si>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</si>
  <si>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</si>
  <si>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</si>
  <si>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</si>
  <si>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</si>
  <si>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</si>
  <si>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</si>
  <si>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</si>
  <si>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</si>
  <si>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</si>
  <si>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</si>
  <si>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</si>
  <si>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</si>
  <si>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</si>
  <si>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</si>
  <si>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</si>
  <si>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</si>
  <si>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</si>
  <si>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</si>
  <si>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</si>
  <si>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</si>
  <si>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</si>
  <si>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</si>
  <si>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</si>
  <si>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</si>
  <si>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</si>
  <si>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</si>
  <si>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</si>
  <si>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</si>
  <si>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</si>
  <si>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</si>
  <si>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</si>
  <si>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</si>
  <si>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</si>
  <si>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</si>
  <si>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</si>
  <si>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</si>
  <si>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</si>
  <si>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</si>
  <si>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</si>
  <si>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</si>
  <si>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</si>
  <si>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</si>
  <si>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</si>
  <si>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</si>
  <si>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</si>
  <si>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</si>
  <si>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</si>
  <si>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</si>
  <si>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</si>
  <si>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</si>
  <si>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</si>
  <si>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</si>
  <si>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</si>
  <si>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</si>
  <si>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</si>
  <si>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</si>
  <si>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</si>
  <si>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</si>
  <si>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</si>
  <si>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</si>
  <si>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</si>
  <si>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</si>
  <si>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</si>
  <si>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</si>
  <si>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</si>
  <si>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</si>
  <si>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</si>
  <si>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</si>
  <si>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</si>
  <si>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</si>
  <si>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</si>
  <si>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</si>
  <si>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</si>
  <si>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</si>
  <si>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</si>
  <si>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</si>
  <si>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</si>
  <si>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</si>
  <si>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</si>
  <si>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</si>
  <si>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</si>
  <si>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</si>
  <si>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</si>
  <si>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</si>
  <si>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</si>
  <si>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</si>
  <si>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</si>
  <si>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</si>
  <si>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</si>
  <si>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</si>
  <si>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</si>
  <si>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</si>
  <si>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</si>
  <si>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</si>
  <si>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</si>
  <si>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</si>
  <si>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</si>
  <si>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</si>
  <si>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</si>
  <si>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</si>
  <si>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</si>
  <si>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</si>
  <si>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</si>
  <si>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</si>
  <si>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</si>
  <si>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</si>
  <si>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</si>
  <si>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</si>
  <si>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</si>
  <si>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</si>
  <si>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</si>
  <si>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</si>
  <si>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</si>
  <si>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</si>
  <si>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</si>
  <si>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</si>
  <si>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</si>
  <si>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</si>
  <si>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</si>
  <si>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</si>
  <si>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</si>
  <si>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</si>
  <si>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</si>
  <si>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</si>
  <si>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</si>
  <si>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</si>
  <si>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</si>
  <si>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</si>
  <si>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</si>
  <si>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</si>
  <si>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</si>
  <si>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</si>
  <si>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</si>
  <si>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</si>
  <si>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</si>
  <si>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</si>
  <si>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</si>
  <si>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</si>
  <si>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</si>
  <si>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</si>
  <si>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</si>
  <si>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</si>
  <si>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</si>
  <si>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</si>
  <si>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</si>
  <si>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</si>
  <si>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</si>
  <si>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</si>
  <si>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</si>
  <si>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</si>
  <si>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</si>
  <si>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</si>
  <si>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</si>
  <si>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</si>
  <si>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</si>
  <si>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</si>
  <si>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</si>
  <si>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</si>
  <si>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</si>
  <si>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</si>
  <si>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</si>
  <si>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</si>
  <si>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</si>
  <si>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</si>
  <si>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</si>
  <si>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</si>
  <si>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</si>
  <si>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</si>
  <si>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</si>
  <si>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</si>
  <si>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</si>
  <si>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</si>
  <si>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</si>
  <si>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</si>
  <si>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</si>
  <si>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</si>
  <si>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</si>
  <si>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</si>
  <si>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</si>
  <si>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</si>
  <si>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</si>
  <si>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</si>
  <si>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</si>
  <si>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</si>
  <si>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</si>
  <si>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</si>
  <si>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</si>
  <si>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</si>
  <si>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</si>
  <si>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</si>
  <si>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</si>
  <si>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</si>
  <si>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</si>
  <si>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</si>
  <si>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</si>
  <si>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</si>
  <si>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</si>
  <si>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</si>
  <si>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</si>
  <si>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</si>
  <si>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</si>
  <si>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</si>
  <si>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</si>
  <si>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</si>
  <si>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</si>
  <si>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</si>
  <si>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</si>
  <si>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</si>
  <si>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</si>
  <si>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</si>
  <si>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</si>
  <si>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</si>
  <si>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</si>
  <si>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</si>
  <si>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</si>
  <si>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</si>
  <si>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</si>
  <si>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</si>
  <si>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</si>
  <si>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</si>
  <si>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</si>
  <si>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</si>
  <si>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</si>
  <si>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</si>
  <si>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</si>
  <si>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</si>
  <si>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</si>
  <si>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</si>
  <si>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</si>
  <si>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</si>
  <si>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</si>
  <si>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</si>
  <si>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</si>
  <si>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</si>
  <si>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</si>
  <si>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</si>
  <si>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</si>
  <si>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</si>
  <si>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</si>
  <si>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</si>
  <si>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</si>
  <si>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</si>
  <si>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</si>
  <si>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</si>
  <si>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</si>
  <si>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</si>
  <si>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</si>
  <si>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</si>
  <si>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</si>
  <si>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</si>
  <si>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</si>
  <si>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</si>
  <si>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</si>
  <si>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</si>
  <si>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</si>
  <si>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</si>
  <si>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</si>
  <si>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</si>
  <si>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</si>
  <si>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</si>
  <si>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</si>
  <si>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</si>
  <si>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</si>
  <si>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</si>
  <si>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</si>
  <si>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</si>
  <si>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</si>
  <si>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</si>
  <si>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</si>
  <si>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</si>
  <si>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</si>
  <si>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</si>
  <si>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</si>
  <si>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</si>
  <si>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</si>
  <si>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</si>
  <si>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</si>
  <si>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</si>
  <si>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</si>
  <si>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</si>
  <si>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</si>
  <si>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</si>
  <si>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</si>
  <si>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</si>
  <si>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</si>
  <si>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</si>
  <si>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</si>
  <si>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</si>
  <si>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</si>
  <si>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</si>
  <si>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</si>
  <si>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</si>
  <si>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</si>
  <si>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</si>
  <si>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</si>
  <si>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</si>
  <si>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</si>
  <si>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</si>
  <si>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</si>
  <si>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</si>
  <si>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</si>
  <si>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</si>
  <si>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</si>
  <si>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</si>
  <si>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</si>
  <si>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</si>
  <si>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</si>
  <si>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</si>
  <si>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</si>
  <si>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</si>
  <si>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</si>
  <si>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</si>
  <si>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</si>
  <si>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</si>
  <si>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</si>
  <si>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</si>
  <si>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</si>
  <si>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</si>
  <si>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</si>
  <si>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</si>
  <si>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</si>
  <si>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</si>
  <si>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</si>
  <si>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</si>
  <si>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</si>
  <si>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</si>
  <si>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</si>
  <si>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</si>
  <si>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</si>
  <si>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</si>
  <si>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</si>
  <si>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</si>
  <si>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</si>
  <si>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</si>
  <si>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</si>
  <si>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</si>
  <si>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</si>
  <si>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</si>
  <si>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</si>
  <si>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</si>
  <si>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</si>
  <si>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</si>
  <si>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</si>
  <si>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</si>
  <si>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</si>
  <si>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</si>
  <si>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</si>
  <si>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</si>
  <si>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</si>
  <si>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</si>
  <si>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</si>
  <si>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</si>
  <si>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</si>
  <si>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</si>
  <si>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</si>
  <si>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</si>
  <si>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</si>
  <si>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</si>
  <si>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</si>
  <si>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</si>
  <si>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</si>
  <si>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</si>
  <si>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</si>
  <si>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</si>
  <si>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</si>
  <si>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</si>
  <si>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</si>
  <si>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</si>
  <si>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</si>
  <si>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</si>
  <si>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</si>
  <si>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</si>
  <si>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</si>
  <si>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</si>
  <si>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</si>
  <si>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</si>
  <si>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</si>
  <si>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</si>
  <si>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</si>
  <si>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</si>
  <si>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</si>
  <si>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</si>
  <si>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</si>
  <si>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</si>
  <si>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</si>
  <si>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</si>
  <si>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</si>
  <si>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</si>
  <si>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</si>
  <si>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</si>
  <si>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</si>
  <si>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</si>
  <si>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</si>
  <si>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</si>
  <si>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</si>
  <si>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</si>
  <si>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</si>
  <si>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</si>
  <si>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</si>
  <si>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</si>
  <si>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</si>
  <si>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</si>
  <si>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</si>
  <si>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</si>
  <si>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</si>
  <si>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</si>
  <si>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</si>
  <si>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</si>
  <si>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</si>
  <si>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</si>
  <si>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</si>
  <si>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</si>
  <si>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</si>
  <si>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</si>
  <si>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</si>
  <si>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</si>
  <si>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</si>
  <si>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</si>
  <si>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</si>
  <si>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</si>
  <si>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</si>
  <si>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</si>
  <si>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</si>
  <si>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</si>
  <si>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</si>
  <si>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</si>
  <si>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</si>
  <si>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</si>
  <si>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</si>
  <si>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</si>
  <si>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</si>
  <si>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</si>
  <si>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</si>
  <si>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</si>
  <si>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</si>
  <si>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</si>
  <si>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</si>
  <si>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</si>
  <si>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</si>
  <si>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</si>
  <si>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</si>
  <si>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</si>
  <si>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</si>
  <si>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</si>
  <si>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</si>
  <si>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</si>
  <si>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</si>
  <si>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</si>
  <si>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</si>
  <si>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</si>
  <si>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</si>
  <si>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</si>
  <si>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</si>
  <si>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</si>
  <si>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</si>
  <si>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</si>
  <si>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</si>
  <si>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</si>
  <si>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</si>
  <si>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</si>
  <si>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</si>
  <si>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</si>
  <si>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</si>
  <si>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</si>
  <si>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</si>
  <si>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</si>
  <si>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</si>
  <si>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</si>
  <si>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</si>
  <si>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</si>
  <si>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</si>
  <si>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</si>
  <si>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</si>
  <si>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</si>
  <si>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</si>
  <si>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</si>
  <si>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</si>
  <si>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</si>
  <si>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</si>
  <si>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</si>
  <si>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</si>
  <si>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</si>
  <si>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</si>
  <si>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</si>
  <si>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</si>
  <si>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</si>
  <si>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</si>
  <si>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</si>
  <si>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</si>
  <si>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</si>
  <si>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</si>
  <si>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</si>
  <si>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</si>
  <si>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</si>
  <si>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</si>
  <si>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</si>
  <si>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</si>
  <si>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</si>
  <si>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</si>
  <si>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</si>
  <si>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</si>
  <si>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</si>
  <si>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</si>
  <si>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</si>
  <si>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</si>
  <si>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</si>
  <si>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</si>
  <si>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</si>
  <si>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</si>
  <si>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</si>
  <si>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</si>
  <si>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</si>
  <si>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</si>
  <si>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</si>
  <si>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</si>
  <si>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</si>
  <si>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</si>
  <si>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</si>
  <si>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</si>
  <si>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</si>
  <si>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</si>
  <si>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</si>
  <si>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</si>
  <si>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</si>
  <si>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</si>
  <si>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</si>
  <si>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</si>
  <si>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</si>
  <si>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</si>
  <si>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</si>
  <si>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</si>
  <si>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</si>
  <si>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</si>
  <si>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</si>
  <si>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</si>
  <si>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</si>
  <si>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</si>
  <si>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</si>
  <si>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</si>
  <si>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</si>
  <si>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</si>
  <si>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</si>
  <si>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</si>
  <si>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</si>
  <si>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</si>
  <si>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</si>
  <si>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</si>
  <si>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</si>
  <si>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</si>
  <si>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</si>
  <si>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</si>
  <si>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</si>
  <si>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</si>
  <si>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</si>
  <si>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</si>
  <si>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</si>
  <si>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</si>
  <si>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</si>
  <si>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</si>
  <si>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</si>
  <si>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</si>
  <si>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</si>
  <si>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</si>
  <si>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</si>
  <si>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</si>
  <si>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</si>
  <si>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</si>
  <si>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</si>
  <si>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</si>
  <si>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</si>
  <si>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</si>
  <si>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</si>
  <si>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</si>
  <si>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</si>
  <si>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</si>
  <si>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</si>
  <si>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</si>
  <si>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</si>
  <si>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</si>
  <si>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</si>
  <si>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</si>
  <si>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</si>
  <si>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</si>
  <si>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</si>
  <si>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</si>
  <si>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</si>
  <si>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</si>
  <si>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</si>
  <si>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</si>
  <si>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</si>
  <si>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</si>
  <si>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</si>
  <si>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</si>
  <si>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</si>
  <si>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</si>
  <si>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</si>
  <si>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</si>
  <si>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</si>
  <si>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</si>
  <si>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</si>
  <si>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</si>
  <si>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</si>
  <si>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</si>
  <si>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</si>
  <si>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</si>
  <si>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</si>
  <si>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</si>
  <si>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</si>
  <si>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</si>
  <si>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</si>
  <si>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</si>
  <si>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</si>
  <si>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</si>
  <si>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</si>
  <si>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</si>
  <si>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</si>
  <si>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</si>
  <si>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</si>
  <si>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</si>
  <si>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</si>
  <si>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</si>
  <si>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</si>
  <si>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</si>
  <si>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</si>
  <si>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</si>
  <si>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</si>
  <si>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</si>
  <si>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</si>
  <si>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</si>
  <si>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</si>
  <si>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</si>
  <si>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</si>
  <si>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</si>
  <si>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</si>
  <si>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</si>
  <si>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</si>
  <si>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</si>
  <si>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</si>
  <si>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</si>
  <si>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</si>
  <si>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</si>
  <si>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</si>
  <si>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</si>
  <si>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</si>
  <si>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</si>
  <si>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</si>
  <si>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</si>
  <si>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</si>
  <si>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</si>
  <si>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</si>
  <si>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</si>
  <si>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</si>
  <si>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</si>
  <si>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</si>
  <si>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</si>
  <si>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</si>
  <si>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</si>
  <si>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</si>
  <si>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</si>
  <si>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</si>
  <si>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</si>
  <si>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</si>
  <si>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</si>
  <si>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</si>
  <si>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</si>
  <si>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</si>
  <si>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</si>
  <si>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</si>
  <si>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</si>
  <si>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</si>
  <si>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</si>
  <si>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</si>
  <si>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</si>
  <si>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</si>
  <si>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</si>
  <si>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</si>
  <si>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</si>
  <si>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</si>
  <si>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</si>
  <si>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</si>
  <si>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</si>
  <si>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</si>
  <si>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</si>
  <si>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</si>
  <si>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</si>
  <si>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</si>
  <si>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</si>
  <si>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</si>
  <si>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</si>
  <si>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</si>
  <si>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</si>
  <si>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</si>
  <si>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</si>
  <si>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</si>
  <si>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</si>
  <si>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</si>
  <si>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</si>
  <si>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</si>
  <si>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</si>
  <si>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</si>
  <si>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</si>
  <si>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</si>
  <si>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</si>
  <si>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</si>
  <si>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</si>
  <si>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</si>
  <si>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</si>
  <si>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</si>
  <si>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</si>
  <si>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</si>
  <si>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</si>
  <si>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</si>
  <si>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</si>
  <si>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</si>
  <si>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</si>
  <si>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</si>
  <si>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</si>
  <si>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</si>
  <si>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</si>
  <si>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</si>
  <si>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</si>
  <si>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</si>
  <si>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</si>
  <si>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</si>
  <si>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</si>
  <si>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</si>
  <si>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</si>
  <si>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</si>
  <si>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</si>
  <si>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</si>
  <si>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</si>
  <si>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</si>
  <si>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</si>
  <si>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</si>
  <si>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</si>
  <si>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</si>
  <si>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</si>
  <si>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</si>
  <si>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</si>
  <si>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</si>
  <si>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</si>
  <si>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</si>
  <si>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</si>
  <si>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</si>
  <si>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</si>
  <si>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</si>
  <si>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</si>
  <si>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</si>
  <si>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</si>
  <si>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</si>
  <si>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</si>
  <si>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</si>
  <si>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</si>
  <si>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</si>
  <si>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</si>
  <si>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</si>
  <si>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</si>
  <si>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</si>
  <si>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</si>
  <si>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</si>
  <si>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</si>
  <si>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</si>
  <si>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</si>
  <si>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</si>
  <si>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</si>
  <si>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</si>
  <si>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</si>
  <si>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</si>
  <si>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</si>
  <si>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</si>
  <si>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</si>
  <si>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</si>
  <si>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</si>
  <si>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</si>
  <si>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</si>
  <si>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</si>
  <si>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</si>
  <si>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</si>
  <si>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</si>
  <si>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</si>
  <si>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</si>
  <si>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</si>
  <si>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</si>
  <si>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</si>
  <si>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</si>
  <si>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</si>
  <si>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</si>
  <si>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</si>
  <si>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</si>
  <si>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</si>
  <si>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</si>
  <si>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</si>
  <si>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</si>
  <si>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</si>
  <si>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</si>
  <si>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</si>
  <si>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</si>
  <si>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</si>
  <si>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</si>
  <si>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</si>
  <si>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</si>
  <si>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</si>
  <si>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</si>
  <si>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</si>
  <si>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</si>
  <si>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</si>
  <si>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</si>
  <si>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</si>
  <si>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</si>
  <si>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</si>
  <si>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</si>
  <si>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</si>
  <si>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</si>
  <si>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</si>
  <si>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</si>
  <si>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</si>
  <si>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</si>
  <si>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</si>
  <si>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</si>
  <si>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</si>
  <si>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</si>
  <si>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</si>
  <si>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</si>
  <si>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</si>
  <si>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</si>
  <si>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</si>
  <si>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</si>
  <si>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</si>
  <si>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</si>
  <si>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</si>
  <si>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</si>
  <si>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</si>
  <si>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</si>
  <si>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</si>
  <si>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</si>
  <si>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</si>
  <si>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</si>
  <si>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</si>
  <si>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</si>
  <si>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</si>
  <si>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</si>
  <si>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</si>
  <si>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</si>
  <si>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</si>
  <si>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</si>
  <si>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</si>
  <si>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</si>
  <si>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</si>
  <si>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</si>
  <si>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</si>
  <si>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</si>
  <si>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</si>
  <si>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</si>
  <si>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</si>
  <si>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</si>
  <si>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</si>
  <si>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</si>
  <si>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</si>
  <si>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</si>
  <si>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</si>
  <si>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</si>
  <si>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</si>
  <si>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</si>
  <si>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</si>
  <si>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</si>
  <si>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</si>
  <si>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</si>
  <si>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</si>
  <si>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</si>
  <si>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</si>
  <si>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</si>
  <si>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</si>
  <si>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</si>
  <si>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</si>
  <si>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</si>
  <si>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</si>
  <si>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</si>
  <si>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</si>
  <si>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</si>
  <si>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</si>
  <si>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</si>
  <si>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</si>
  <si>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</si>
  <si>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</si>
  <si>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</si>
  <si>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</si>
  <si>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</si>
  <si>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</si>
  <si>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</si>
  <si>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</si>
  <si>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</si>
  <si>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</si>
  <si>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</si>
  <si>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</si>
  <si>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</si>
  <si>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</si>
  <si>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</si>
  <si>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</si>
  <si>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</si>
  <si>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</si>
  <si>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</si>
  <si>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</si>
  <si>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</si>
  <si>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</si>
  <si>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</si>
  <si>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</si>
  <si>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</si>
  <si>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</si>
  <si>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</si>
  <si>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</si>
  <si>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</si>
  <si>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</si>
  <si>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</si>
  <si>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</si>
  <si>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</si>
  <si>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</si>
  <si>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</si>
  <si>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</si>
  <si>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</si>
  <si>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</si>
  <si>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</si>
  <si>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</si>
  <si>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</si>
  <si>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</si>
  <si>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</si>
  <si>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</si>
  <si>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</si>
  <si>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</si>
  <si>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</si>
  <si>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</si>
  <si>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</si>
  <si>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</si>
  <si>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</si>
  <si>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</si>
  <si>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</si>
  <si>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</si>
  <si>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</si>
  <si>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</si>
  <si>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</si>
  <si>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</si>
  <si>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</si>
  <si>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</si>
  <si>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</si>
  <si>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</si>
  <si>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</si>
  <si>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</si>
  <si>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</si>
  <si>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</si>
  <si>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</si>
  <si>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</si>
  <si>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</si>
  <si>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</si>
  <si>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</si>
  <si>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</si>
  <si>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</si>
  <si>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</si>
  <si>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</si>
  <si>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</si>
  <si>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</si>
  <si>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</si>
  <si>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</si>
  <si>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</si>
  <si>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</si>
  <si>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</si>
  <si>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</si>
  <si>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</si>
  <si>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</si>
  <si>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</si>
  <si>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</si>
  <si>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</si>
  <si>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</si>
  <si>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</si>
  <si>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</si>
  <si>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</si>
  <si>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</si>
  <si>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</si>
  <si>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</si>
  <si>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</si>
  <si>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</si>
  <si>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</si>
  <si>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</si>
  <si>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</si>
  <si>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</si>
  <si>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</si>
  <si>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</si>
  <si>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</si>
  <si>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</si>
  <si>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</si>
  <si>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</si>
  <si>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</si>
  <si>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</si>
  <si>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</si>
  <si>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</si>
  <si>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</si>
  <si>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</si>
  <si>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</si>
  <si>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</si>
  <si>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</si>
  <si>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</si>
  <si>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</si>
  <si>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</si>
  <si>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</si>
  <si>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</si>
  <si>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</si>
  <si>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</si>
  <si>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</si>
  <si>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</si>
  <si>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</si>
  <si>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</si>
  <si>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</si>
  <si>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</si>
  <si>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</si>
  <si>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</si>
  <si>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</si>
  <si>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</si>
  <si>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</si>
  <si>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</si>
  <si>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</si>
  <si>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</si>
  <si>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</si>
  <si>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</si>
  <si>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</si>
  <si>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</si>
  <si>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</si>
  <si>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</si>
  <si>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</si>
  <si>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</si>
  <si>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</si>
  <si>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</si>
  <si>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</si>
  <si>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</si>
  <si>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</si>
  <si>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</si>
  <si>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</si>
  <si>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</si>
  <si>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</si>
  <si>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</si>
  <si>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</si>
  <si>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</si>
  <si>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</si>
  <si>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</si>
  <si>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</si>
  <si>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</si>
  <si>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</si>
  <si>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</si>
  <si>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</si>
  <si>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</si>
  <si>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</si>
  <si>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</si>
  <si>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</si>
  <si>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</si>
  <si>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</si>
  <si>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</si>
  <si>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</si>
  <si>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</si>
  <si>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</si>
  <si>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</si>
  <si>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</si>
  <si>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</si>
  <si>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</si>
  <si>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</si>
  <si>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</si>
  <si>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</si>
  <si>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</si>
  <si>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</si>
  <si>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</si>
  <si>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</si>
  <si>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</si>
  <si>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</si>
  <si>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</si>
  <si>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</si>
  <si>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</si>
  <si>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</si>
  <si>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</si>
  <si>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</si>
  <si>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</si>
  <si>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</si>
  <si>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</si>
  <si>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</si>
  <si>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</si>
  <si>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</si>
  <si>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</si>
  <si>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</si>
  <si>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</si>
  <si>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</si>
  <si>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</si>
  <si>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</si>
  <si>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</si>
  <si>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</si>
  <si>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</si>
  <si>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</si>
  <si>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</si>
  <si>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</si>
  <si>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</si>
  <si>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</si>
  <si>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</si>
  <si>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</si>
  <si>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</si>
  <si>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</si>
  <si>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</si>
  <si>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</si>
  <si>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</si>
  <si>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</si>
  <si>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</si>
  <si>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</si>
  <si>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</si>
  <si>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</si>
  <si>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</si>
  <si>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</si>
  <si>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</si>
  <si>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</si>
  <si>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</si>
  <si>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</si>
  <si>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</si>
  <si>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</si>
  <si>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</si>
  <si>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</si>
  <si>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</si>
  <si>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</si>
  <si>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</si>
  <si>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</si>
  <si>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</si>
  <si>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</si>
  <si>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</si>
  <si>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</si>
  <si>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</si>
  <si>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</si>
  <si>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</si>
  <si>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</si>
  <si>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</si>
  <si>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</si>
  <si>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</si>
  <si>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</si>
  <si>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</si>
  <si>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</si>
  <si>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</si>
  <si>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</si>
  <si>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</si>
  <si>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</si>
  <si>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</si>
  <si>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</si>
  <si>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</si>
  <si>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</si>
  <si>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</si>
  <si>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</si>
  <si>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</si>
  <si>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</si>
  <si>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</si>
  <si>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</si>
  <si>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</si>
  <si>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</si>
  <si>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</si>
  <si>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</si>
  <si>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</si>
  <si>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</si>
  <si>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</si>
  <si>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</si>
  <si>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</si>
  <si>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</si>
  <si>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</si>
  <si>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</si>
  <si>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</si>
  <si>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</si>
  <si>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</si>
  <si>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</si>
  <si>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</si>
  <si>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</si>
  <si>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</si>
  <si>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</si>
  <si>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</si>
  <si>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</si>
  <si>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</si>
  <si>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</si>
  <si>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</si>
  <si>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</si>
  <si>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</si>
  <si>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</si>
  <si>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</si>
  <si>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</si>
  <si>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</si>
  <si>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</si>
  <si>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</si>
  <si>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</si>
  <si>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</si>
  <si>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</si>
  <si>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</si>
  <si>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</si>
  <si>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</si>
  <si>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</si>
  <si>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</si>
  <si>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</si>
  <si>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</si>
  <si>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</si>
  <si>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</si>
  <si>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</si>
  <si>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</si>
  <si>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</si>
  <si>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</si>
  <si>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</si>
  <si>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</si>
  <si>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</si>
  <si>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</si>
  <si>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</si>
  <si>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</si>
  <si>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</si>
  <si>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</si>
  <si>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</si>
  <si>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</si>
  <si>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</si>
  <si>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</si>
  <si>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</si>
  <si>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</si>
  <si>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</si>
  <si>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</si>
  <si>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</si>
  <si>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</si>
  <si>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</si>
  <si>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</si>
  <si>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</si>
  <si>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</si>
  <si>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</si>
  <si>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</si>
  <si>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</si>
  <si>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</si>
  <si>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</si>
  <si>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</si>
  <si>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</si>
  <si>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</si>
  <si>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</si>
  <si>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</si>
  <si>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</si>
  <si>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</si>
  <si>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</si>
  <si>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</si>
  <si>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</si>
  <si>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</si>
  <si>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</si>
  <si>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</si>
  <si>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</si>
  <si>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</si>
  <si>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</si>
  <si>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</si>
  <si>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</si>
  <si>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</si>
  <si>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</si>
  <si>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</si>
  <si>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</si>
  <si>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</si>
  <si>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</si>
  <si>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</si>
  <si>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</si>
  <si>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</si>
  <si>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</si>
  <si>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</si>
  <si>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</si>
  <si>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</si>
  <si>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</si>
  <si>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</si>
  <si>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</si>
  <si>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</si>
  <si>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</si>
  <si>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</si>
  <si>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</si>
  <si>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</si>
  <si>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</si>
  <si>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</si>
  <si>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</si>
  <si>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</si>
  <si>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</si>
  <si>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</si>
  <si>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</si>
  <si>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</si>
  <si>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</si>
  <si>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</si>
  <si>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</si>
  <si>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</si>
  <si>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</si>
  <si>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</si>
  <si>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</si>
  <si>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</si>
  <si>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</si>
  <si>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</si>
  <si>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</si>
  <si>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</si>
  <si>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</si>
  <si>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</si>
  <si>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</si>
  <si>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</si>
  <si>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</si>
  <si>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</si>
  <si>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</si>
  <si>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</si>
  <si>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</si>
  <si>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</si>
  <si>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</si>
  <si>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</si>
  <si>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</si>
  <si>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</si>
  <si>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</si>
  <si>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</si>
  <si>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</si>
  <si>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</si>
  <si>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</si>
  <si>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</si>
  <si>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</si>
  <si>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</si>
  <si>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</si>
  <si>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</si>
  <si>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</si>
  <si>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</si>
  <si>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</si>
  <si>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</si>
  <si>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</si>
  <si>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</si>
  <si>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</si>
  <si>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</si>
  <si>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</si>
  <si>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</si>
  <si>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</si>
  <si>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</si>
  <si>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</si>
  <si>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</si>
  <si>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</si>
  <si>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</si>
  <si>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</si>
  <si>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</si>
  <si>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</si>
  <si>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</si>
  <si>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</si>
  <si>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</si>
  <si>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</si>
  <si>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</si>
  <si>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</si>
  <si>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</si>
  <si>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</si>
  <si>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</si>
  <si>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</si>
  <si>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</si>
  <si>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</si>
  <si>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</si>
  <si>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</si>
  <si>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</si>
  <si>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</si>
  <si>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</si>
  <si>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</si>
  <si>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</si>
  <si>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</si>
  <si>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</si>
  <si>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</si>
  <si>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</si>
  <si>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</si>
  <si>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</si>
  <si>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</si>
  <si>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</si>
  <si>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</si>
  <si>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</si>
  <si>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</si>
  <si>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</si>
  <si>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</si>
  <si>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</si>
  <si>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</si>
  <si>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</si>
  <si>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</si>
  <si>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</si>
  <si>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</si>
  <si>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</si>
  <si>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</si>
  <si>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</si>
  <si>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</si>
  <si>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</si>
  <si>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</si>
  <si>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</si>
  <si>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</si>
  <si>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</si>
  <si>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</si>
  <si>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</si>
  <si>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</si>
  <si>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</si>
  <si>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</si>
  <si>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</si>
  <si>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</si>
  <si>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</si>
  <si>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</si>
  <si>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</si>
  <si>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</si>
  <si>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</si>
  <si>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</si>
  <si>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</si>
  <si>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</si>
  <si>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</si>
  <si>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</si>
  <si>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</si>
  <si>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</si>
  <si>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</si>
  <si>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</si>
  <si>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</si>
  <si>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</si>
  <si>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</si>
  <si>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</si>
  <si>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</si>
  <si>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</si>
  <si>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</si>
  <si>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</si>
  <si>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</si>
  <si>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</si>
  <si>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</si>
  <si>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</si>
  <si>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</si>
  <si>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</si>
  <si>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</si>
  <si>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</si>
  <si>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</si>
  <si>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</si>
  <si>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</si>
  <si>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</si>
  <si>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</si>
  <si>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</si>
  <si>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</si>
  <si>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</si>
  <si>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</si>
  <si>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</si>
  <si>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</si>
  <si>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</si>
  <si>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</si>
  <si>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</si>
  <si>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</si>
  <si>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</si>
  <si>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</si>
  <si>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</si>
  <si>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</si>
  <si>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</si>
  <si>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</si>
  <si>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</si>
  <si>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</si>
  <si>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</si>
  <si>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</si>
  <si>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</si>
  <si>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</si>
  <si>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</si>
  <si>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</si>
  <si>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</si>
  <si>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</si>
  <si>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</si>
  <si>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</si>
  <si>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</si>
  <si>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</si>
  <si>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</si>
  <si>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</si>
  <si>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</si>
  <si>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</si>
  <si>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</si>
  <si>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</si>
  <si>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</si>
  <si>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</si>
  <si>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</si>
  <si>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</si>
  <si>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</si>
  <si>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</si>
  <si>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</si>
  <si>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</si>
  <si>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</si>
  <si>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</si>
  <si>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</si>
  <si>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</si>
  <si>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</si>
  <si>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</si>
  <si>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</si>
  <si>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</si>
  <si>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</si>
  <si>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</si>
  <si>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</si>
  <si>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</si>
  <si>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</si>
  <si>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</si>
  <si>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</si>
  <si>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</si>
  <si>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</si>
  <si>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</si>
  <si>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</si>
  <si>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</si>
  <si>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</si>
  <si>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</si>
  <si>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</si>
  <si>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</si>
  <si>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</si>
  <si>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</si>
  <si>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</si>
  <si>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</si>
  <si>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</si>
  <si>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</si>
  <si>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</si>
  <si>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</si>
  <si>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</si>
  <si>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</si>
  <si>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</si>
  <si>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</si>
  <si>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</si>
  <si>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</si>
  <si>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</si>
  <si>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</si>
  <si>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</si>
  <si>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</si>
  <si>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</si>
  <si>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</si>
  <si>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</si>
  <si>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</si>
  <si>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</si>
  <si>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</si>
  <si>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</si>
  <si>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</si>
  <si>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</si>
  <si>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</si>
  <si>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</si>
  <si>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</si>
  <si>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</si>
  <si>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</si>
  <si>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</si>
  <si>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</si>
  <si>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</si>
  <si>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</si>
  <si>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</si>
  <si>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</si>
  <si>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</si>
  <si>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</si>
  <si>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</si>
  <si>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</si>
  <si>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</si>
  <si>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</si>
  <si>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</si>
  <si>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</si>
  <si>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</si>
  <si>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</si>
  <si>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</si>
  <si>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</si>
  <si>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</si>
  <si>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</si>
  <si>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</si>
  <si>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</si>
  <si>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</si>
  <si>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</si>
  <si>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</si>
  <si>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</si>
  <si>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</si>
  <si>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</si>
  <si>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</si>
  <si>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</si>
  <si>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</si>
  <si>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</si>
  <si>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</si>
  <si>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</si>
  <si>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</si>
  <si>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</si>
  <si>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</si>
  <si>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</si>
  <si>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</si>
  <si>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</si>
  <si>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</si>
  <si>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</si>
  <si>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</si>
  <si>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</si>
  <si>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</si>
  <si>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</si>
  <si>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</si>
  <si>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</si>
  <si>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</si>
  <si>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</si>
  <si>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</si>
  <si>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</si>
  <si>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</si>
  <si>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</si>
  <si>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</si>
  <si>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</si>
  <si>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</si>
  <si>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</si>
  <si>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</si>
  <si>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</si>
  <si>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</si>
  <si>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</si>
  <si>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</si>
  <si>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</si>
  <si>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</si>
  <si>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</si>
  <si>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</si>
  <si>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</si>
  <si>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</si>
  <si>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</si>
  <si>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</si>
  <si>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</si>
  <si>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</si>
  <si>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</si>
  <si>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</si>
  <si>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</si>
  <si>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</si>
  <si>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</si>
  <si>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</si>
  <si>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</si>
  <si>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</si>
  <si>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</si>
  <si>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</si>
  <si>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</si>
  <si>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</si>
  <si>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</si>
  <si>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</si>
  <si>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</si>
  <si>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</si>
  <si>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</si>
  <si>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</si>
  <si>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</si>
  <si>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</si>
  <si>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</si>
  <si>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</si>
  <si>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</si>
  <si>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</si>
  <si>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</si>
  <si>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</si>
  <si>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</si>
  <si>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</si>
  <si>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</si>
  <si>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</si>
  <si>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</si>
  <si>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</si>
  <si>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</si>
  <si>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</si>
  <si>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</si>
  <si>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</si>
  <si>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</si>
  <si>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</si>
  <si>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</si>
  <si>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</si>
  <si>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</si>
  <si>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</si>
  <si>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</si>
  <si>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</si>
  <si>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</si>
  <si>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</si>
  <si>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</si>
  <si>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</si>
  <si>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</si>
  <si>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</si>
  <si>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</si>
  <si>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</si>
  <si>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</si>
  <si>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</si>
  <si>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</si>
  <si>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</si>
  <si>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</si>
  <si>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</si>
  <si>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</si>
  <si>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</si>
  <si>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</si>
  <si>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</si>
  <si>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</si>
  <si>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</si>
  <si>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</si>
  <si>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</si>
  <si>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</si>
  <si>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</si>
  <si>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</si>
  <si>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</si>
  <si>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</si>
  <si>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</si>
  <si>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</si>
  <si>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</si>
  <si>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</si>
  <si>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</si>
  <si>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</si>
  <si>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</si>
  <si>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</si>
  <si>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</si>
  <si>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</si>
  <si>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</si>
  <si>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</si>
  <si>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</si>
  <si>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</si>
  <si>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</si>
  <si>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</si>
  <si>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</si>
  <si>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</si>
  <si>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</si>
  <si>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</si>
  <si>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</si>
  <si>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</si>
  <si>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</si>
  <si>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</si>
  <si>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</si>
  <si>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</si>
  <si>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</si>
  <si>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</si>
  <si>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</si>
  <si>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</si>
  <si>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</si>
  <si>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</si>
  <si>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</si>
  <si>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</si>
  <si>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</si>
  <si>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</si>
  <si>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</si>
  <si>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</si>
  <si>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</si>
  <si>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</si>
  <si>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</si>
  <si>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</si>
  <si>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</si>
  <si>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</si>
  <si>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</si>
  <si>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</si>
  <si>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</si>
  <si>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</si>
  <si>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</si>
  <si>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</si>
  <si>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</si>
  <si>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</si>
  <si>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</si>
  <si>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</si>
  <si>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</si>
  <si>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</si>
  <si>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</si>
  <si>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</si>
  <si>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</si>
  <si>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</si>
  <si>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</si>
  <si>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</si>
  <si>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</si>
  <si>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</si>
  <si>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</si>
  <si>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</si>
  <si>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</si>
  <si>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</si>
  <si>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</si>
  <si>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</si>
  <si>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</si>
  <si>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</si>
  <si>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</si>
  <si>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</si>
  <si>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</si>
  <si>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</si>
  <si>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</si>
  <si>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</si>
  <si>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</si>
  <si>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</si>
  <si>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</si>
  <si>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</si>
  <si>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</si>
  <si>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</si>
  <si>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</si>
  <si>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</si>
  <si>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</si>
  <si>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</si>
  <si>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</si>
  <si>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</si>
  <si>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</si>
  <si>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</si>
  <si>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</si>
  <si>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</si>
  <si>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</si>
  <si>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</si>
  <si>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</si>
  <si>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</si>
  <si>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</si>
  <si>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</si>
  <si>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</si>
  <si>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</si>
  <si>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</si>
  <si>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</si>
  <si>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</si>
  <si>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</si>
  <si>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</si>
  <si>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</si>
  <si>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</si>
  <si>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</si>
  <si>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</si>
  <si>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</si>
  <si>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</si>
  <si>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</si>
  <si>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</si>
  <si>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</si>
  <si>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</si>
  <si>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</si>
  <si>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</si>
  <si>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</si>
  <si>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</si>
  <si>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</si>
  <si>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</si>
  <si>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</si>
  <si>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</si>
  <si>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</si>
  <si>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</si>
  <si>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</si>
  <si>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</si>
  <si>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</si>
  <si>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</si>
  <si>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</si>
  <si>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</si>
  <si>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</si>
  <si>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</si>
  <si>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</si>
  <si>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</si>
  <si>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</si>
  <si>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</si>
  <si>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</si>
  <si>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</si>
  <si>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</si>
  <si>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</si>
  <si>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</si>
  <si>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</si>
  <si>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</si>
  <si>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</si>
  <si>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</si>
  <si>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</si>
  <si>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</si>
  <si>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</si>
  <si>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</si>
  <si>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</si>
  <si>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</si>
  <si>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</si>
  <si>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</si>
  <si>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</si>
  <si>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</si>
  <si>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</si>
  <si>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</si>
  <si>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</si>
  <si>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</si>
  <si>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</si>
  <si>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</si>
  <si>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</si>
  <si>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</si>
  <si>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</si>
  <si>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</si>
  <si>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</si>
  <si>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</si>
  <si>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</si>
  <si>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</si>
  <si>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</si>
  <si>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</si>
  <si>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</si>
  <si>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</si>
  <si>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</si>
  <si>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</si>
  <si>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</si>
  <si>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</si>
  <si>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</si>
  <si>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</si>
  <si>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</si>
  <si>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</si>
  <si>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</si>
  <si>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</si>
  <si>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</si>
  <si>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</si>
  <si>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</si>
  <si>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</si>
  <si>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</si>
  <si>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</si>
  <si>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</si>
  <si>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</si>
  <si>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</si>
  <si>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</si>
  <si>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</si>
  <si>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</si>
  <si>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</si>
  <si>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</si>
  <si>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</si>
  <si>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</si>
  <si>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</si>
  <si>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</si>
  <si>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</si>
  <si>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</si>
  <si>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</si>
  <si>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</si>
  <si>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</si>
  <si>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</si>
  <si>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</si>
  <si>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</si>
  <si>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</si>
  <si>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</si>
  <si>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</si>
  <si>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</si>
  <si>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</si>
  <si>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</si>
  <si>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</si>
  <si>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</si>
  <si>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</si>
  <si>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</si>
  <si>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</si>
  <si>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</si>
  <si>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</si>
  <si>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</si>
  <si>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</si>
  <si>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</si>
  <si>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</si>
  <si>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</si>
  <si>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</si>
  <si>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</si>
  <si>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</si>
  <si>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</si>
  <si>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</si>
  <si>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</si>
  <si>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</si>
  <si>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</si>
  <si>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</si>
  <si>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</si>
  <si>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</si>
  <si>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</si>
  <si>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</si>
  <si>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</si>
  <si>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</si>
  <si>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</si>
  <si>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</si>
  <si>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</si>
  <si>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</si>
  <si>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</si>
  <si>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</si>
  <si>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</si>
  <si>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</si>
  <si>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</si>
  <si>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</si>
  <si>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</si>
  <si>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</si>
  <si>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</si>
  <si>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</si>
  <si>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</si>
  <si>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</si>
  <si>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</si>
  <si>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</si>
  <si>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</si>
  <si>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</si>
  <si>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</si>
  <si>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</si>
  <si>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</si>
  <si>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</si>
  <si>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</si>
  <si>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</si>
  <si>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</si>
  <si>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</si>
  <si>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</si>
  <si>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</si>
  <si>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</si>
  <si>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</si>
  <si>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</si>
  <si>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</si>
  <si>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</si>
  <si>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</si>
  <si>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</si>
  <si>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</si>
  <si>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</si>
  <si>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</si>
  <si>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</si>
  <si>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</si>
  <si>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</si>
  <si>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</si>
  <si>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</si>
  <si>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</si>
  <si>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</si>
  <si>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</si>
  <si>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</si>
  <si>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</si>
  <si>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</si>
  <si>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</si>
  <si>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</si>
  <si>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</si>
  <si>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</si>
  <si>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</si>
  <si>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</si>
  <si>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</si>
  <si>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</si>
  <si>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</si>
  <si>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</si>
  <si>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</si>
  <si>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</si>
  <si>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</si>
  <si>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</si>
  <si>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</si>
  <si>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</si>
  <si>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</si>
  <si>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</si>
  <si>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</si>
  <si>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</si>
  <si>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</si>
  <si>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</si>
  <si>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</si>
  <si>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</si>
  <si>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</si>
  <si>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</si>
  <si>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</si>
  <si>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</si>
  <si>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</si>
  <si>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</si>
  <si>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</si>
  <si>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</si>
  <si>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</si>
  <si>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</si>
  <si>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</si>
  <si>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</si>
  <si>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</si>
  <si>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</si>
  <si>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</si>
  <si>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</si>
  <si>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</si>
  <si>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</si>
  <si>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</si>
  <si>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</si>
  <si>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</si>
  <si>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</si>
  <si>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</si>
  <si>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</si>
  <si>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</si>
  <si>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</si>
  <si>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</si>
  <si>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</si>
  <si>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</si>
  <si>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</si>
  <si>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</si>
  <si>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</si>
  <si>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</si>
  <si>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</si>
  <si>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</si>
  <si>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</si>
  <si>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</si>
  <si>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</si>
  <si>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</si>
  <si>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</si>
  <si>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</si>
  <si>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</si>
  <si>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</si>
  <si>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</si>
  <si>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</si>
  <si>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</si>
  <si>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</si>
  <si>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</si>
  <si>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</si>
  <si>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</si>
  <si>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</si>
  <si>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</si>
  <si>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</si>
  <si>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</si>
  <si>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</si>
  <si>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</si>
  <si>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</si>
  <si>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</si>
  <si>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</si>
  <si>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</si>
  <si>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</si>
  <si>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</si>
  <si>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</si>
  <si>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</si>
  <si>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</si>
  <si>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</si>
  <si>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</si>
  <si>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</si>
  <si>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</si>
  <si>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</si>
  <si>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</si>
  <si>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</si>
  <si>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</si>
  <si>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</si>
  <si>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</si>
  <si>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</si>
  <si>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</si>
  <si>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</si>
  <si>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</si>
  <si>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</si>
  <si>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</si>
  <si>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</si>
  <si>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</si>
  <si>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</si>
  <si>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</si>
  <si>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</si>
  <si>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</si>
  <si>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</si>
  <si>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</si>
  <si>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</si>
  <si>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</si>
  <si>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</si>
  <si>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</si>
  <si>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</si>
  <si>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</si>
  <si>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</si>
  <si>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</si>
  <si>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</si>
  <si>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</si>
  <si>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</si>
  <si>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</si>
  <si>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</si>
  <si>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</si>
  <si>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</si>
  <si>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</si>
  <si>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</si>
  <si>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</si>
  <si>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</si>
  <si>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</si>
  <si>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</si>
  <si>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</si>
  <si>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</si>
  <si>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</si>
  <si>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</si>
  <si>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</si>
  <si>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</si>
  <si>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</si>
  <si>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</si>
  <si>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</si>
  <si>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</si>
  <si>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</si>
  <si>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</si>
  <si>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</si>
  <si>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</si>
  <si>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</si>
  <si>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</si>
  <si>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</si>
  <si>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</si>
  <si>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</si>
  <si>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</si>
  <si>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</si>
  <si>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</si>
  <si>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</si>
  <si>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</si>
  <si>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</si>
  <si>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</si>
  <si>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</si>
  <si>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</si>
  <si>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</si>
  <si>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</si>
  <si>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</si>
  <si>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</si>
  <si>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</si>
  <si>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</si>
  <si>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</si>
  <si>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</si>
  <si>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</si>
  <si>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</si>
  <si>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</si>
  <si>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</si>
  <si>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</si>
  <si>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</si>
  <si>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</si>
  <si>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</si>
  <si>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</si>
  <si>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</si>
  <si>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</si>
  <si>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</si>
  <si>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</si>
  <si>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</si>
  <si>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</si>
  <si>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</si>
  <si>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</si>
  <si>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</si>
  <si>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</si>
  <si>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</si>
  <si>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</si>
  <si>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</si>
  <si>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</si>
  <si>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</si>
  <si>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</si>
  <si>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</si>
  <si>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</si>
  <si>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</si>
  <si>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</si>
  <si>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</si>
  <si>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</si>
  <si>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</si>
  <si>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</si>
  <si>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</si>
  <si>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</si>
  <si>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</si>
  <si>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</si>
  <si>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</si>
  <si>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</si>
  <si>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</si>
  <si>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</si>
  <si>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</si>
  <si>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</si>
  <si>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</si>
  <si>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</si>
  <si>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</si>
  <si>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</si>
  <si>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</si>
  <si>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</si>
  <si>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</si>
  <si>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</si>
  <si>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</si>
  <si>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</si>
  <si>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</si>
  <si>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</si>
  <si>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</si>
  <si>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</si>
  <si>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</si>
  <si>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</si>
  <si>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</si>
  <si>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</si>
  <si>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</si>
  <si>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</si>
  <si>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</si>
  <si>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</si>
  <si>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</si>
  <si>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</si>
  <si>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</si>
  <si>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</si>
  <si>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</si>
  <si>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</si>
  <si>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</si>
  <si>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</si>
  <si>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</si>
  <si>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</si>
  <si>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</si>
  <si>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</si>
  <si>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</si>
  <si>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</si>
  <si>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</si>
  <si>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</si>
  <si>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</si>
  <si>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</si>
  <si>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</si>
  <si>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</si>
  <si>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</si>
  <si>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</si>
  <si>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</si>
  <si>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</si>
  <si>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</si>
  <si>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</si>
  <si>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</si>
  <si>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</si>
  <si>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</si>
  <si>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</si>
  <si>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</si>
  <si>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</si>
  <si>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</si>
  <si>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</si>
  <si>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</si>
  <si>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</si>
  <si>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</si>
  <si>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</si>
  <si>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</si>
  <si>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</si>
  <si>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</si>
  <si>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</si>
  <si>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</si>
  <si>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</si>
  <si>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</si>
  <si>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</si>
  <si>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</si>
  <si>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</si>
  <si>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</si>
  <si>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</si>
  <si>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</si>
  <si>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</si>
  <si>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</si>
  <si>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</si>
  <si>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</si>
  <si>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</si>
  <si>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</si>
  <si>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</si>
  <si>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</si>
  <si>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</si>
  <si>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</si>
  <si>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</si>
  <si>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</si>
  <si>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</si>
  <si>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</si>
  <si>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</si>
  <si>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</si>
  <si>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</si>
  <si>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</si>
  <si>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</si>
  <si>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</si>
  <si>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</si>
  <si>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</si>
  <si>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</si>
  <si>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</si>
  <si>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</si>
  <si>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</si>
  <si>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</si>
  <si>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</si>
  <si>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</si>
  <si>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</si>
  <si>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</si>
  <si>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</si>
  <si>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</si>
  <si>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</si>
  <si>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</si>
  <si>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</si>
  <si>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</si>
  <si>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</si>
  <si>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</si>
  <si>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</si>
  <si>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</si>
  <si>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</si>
  <si>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</si>
  <si>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</si>
  <si>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</si>
  <si>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</si>
  <si>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</si>
  <si>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</si>
  <si>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</si>
  <si>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</si>
  <si>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</si>
  <si>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</si>
  <si>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</si>
  <si>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</si>
  <si>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</si>
  <si>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</si>
  <si>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</si>
  <si>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</si>
  <si>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</si>
  <si>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</si>
  <si>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</si>
  <si>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</si>
  <si>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</si>
  <si>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</si>
  <si>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</si>
  <si>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</si>
  <si>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</si>
  <si>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</si>
  <si>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</si>
  <si>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</si>
  <si>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</si>
  <si>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</si>
  <si>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</si>
  <si>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</si>
  <si>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</si>
  <si>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</si>
  <si>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</si>
  <si>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</si>
  <si>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</si>
  <si>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</si>
  <si>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</si>
  <si>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</si>
  <si>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</si>
  <si>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</si>
  <si>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</si>
  <si>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</si>
  <si>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</si>
  <si>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</si>
  <si>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</si>
  <si>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</si>
  <si>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</si>
  <si>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</si>
  <si>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</si>
  <si>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</si>
  <si>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</si>
  <si>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</si>
  <si>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</si>
  <si>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</si>
  <si>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</si>
  <si>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</si>
  <si>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</si>
  <si>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</si>
  <si>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</si>
  <si>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</si>
  <si>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</si>
  <si>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</si>
  <si>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</si>
  <si>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</si>
  <si>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</si>
  <si>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</si>
  <si>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</si>
  <si>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</si>
  <si>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</si>
  <si>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</si>
  <si>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</si>
  <si>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</si>
  <si>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</si>
  <si>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</si>
  <si>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</si>
  <si>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</si>
  <si>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</si>
  <si>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</si>
  <si>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</si>
  <si>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</si>
  <si>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</si>
  <si>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</si>
  <si>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</si>
  <si>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</si>
  <si>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</si>
  <si>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</si>
  <si>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</si>
  <si>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</si>
  <si>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</si>
  <si>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</si>
  <si>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</si>
  <si>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</si>
  <si>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</si>
  <si>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</si>
  <si>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</si>
  <si>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</si>
  <si>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</si>
  <si>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</si>
  <si>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</si>
  <si>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</si>
  <si>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</si>
  <si>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</si>
  <si>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</si>
  <si>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</si>
  <si>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</si>
  <si>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</si>
  <si>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</si>
  <si>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</si>
  <si>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</si>
  <si>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</si>
  <si>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</si>
  <si>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</si>
  <si>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</si>
  <si>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</si>
  <si>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</si>
  <si>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</si>
  <si>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</si>
  <si>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</si>
  <si>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</si>
  <si>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</si>
  <si>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</si>
  <si>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</si>
  <si>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</si>
  <si>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</si>
  <si>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</si>
  <si>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</si>
  <si>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</si>
  <si>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</si>
  <si>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</si>
  <si>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</si>
  <si>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</si>
  <si>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</si>
  <si>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</si>
  <si>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</si>
  <si>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</si>
  <si>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</si>
  <si>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</si>
  <si>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</si>
  <si>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</si>
  <si>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</si>
  <si>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</si>
  <si>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</si>
  <si>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</si>
  <si>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</si>
  <si>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</si>
  <si>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</si>
  <si>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</si>
  <si>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</si>
  <si>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</si>
  <si>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</si>
  <si>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</si>
  <si>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</si>
  <si>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</si>
  <si>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</si>
  <si>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</si>
  <si>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</si>
  <si>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</si>
  <si>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</si>
  <si>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</si>
  <si>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</si>
  <si>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</si>
  <si>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</si>
  <si>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</si>
  <si>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</si>
  <si>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</si>
  <si>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</si>
  <si>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</si>
  <si>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</si>
  <si>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</si>
  <si>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</si>
  <si>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</si>
  <si>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</si>
  <si>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</si>
  <si>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</si>
  <si>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</si>
  <si>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</si>
  <si>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</si>
  <si>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</si>
  <si>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</si>
  <si>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</si>
  <si>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</si>
  <si>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</si>
  <si>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</si>
  <si>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</si>
  <si>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</si>
  <si>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</si>
  <si>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</si>
  <si>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</si>
  <si>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</si>
  <si>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</si>
  <si>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</si>
  <si>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</si>
  <si>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</si>
  <si>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</si>
  <si>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</si>
  <si>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</si>
  <si>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</si>
  <si>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</si>
  <si>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</si>
  <si>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</si>
  <si>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</si>
  <si>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</si>
  <si>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</si>
  <si>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</si>
  <si>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</si>
  <si>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</si>
  <si>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</si>
  <si>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</si>
  <si>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</si>
  <si>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</si>
  <si>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</si>
  <si>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</si>
  <si>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</si>
  <si>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</si>
  <si>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</si>
  <si>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</si>
  <si>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</si>
  <si>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</si>
  <si>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</si>
  <si>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</si>
  <si>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</si>
  <si>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</si>
  <si>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</si>
  <si>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</si>
  <si>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</si>
  <si>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</si>
  <si>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</si>
  <si>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</si>
  <si>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</si>
  <si>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</si>
  <si>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</si>
  <si>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</si>
  <si>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</si>
  <si>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</si>
  <si>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</si>
  <si>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</si>
  <si>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</si>
  <si>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</si>
  <si>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</si>
  <si>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</si>
  <si>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</si>
  <si>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</si>
  <si>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</si>
  <si>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</si>
  <si>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</si>
  <si>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</si>
  <si>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</si>
  <si>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</si>
  <si>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</si>
  <si>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</si>
  <si>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</si>
  <si>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</si>
  <si>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</si>
  <si>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</si>
  <si>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</si>
  <si>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</si>
  <si>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</si>
  <si>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</si>
  <si>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</si>
  <si>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</si>
  <si>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</si>
  <si>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</si>
  <si>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</si>
  <si>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</si>
  <si>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</si>
  <si>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</si>
  <si>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</si>
  <si>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</si>
  <si>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</si>
  <si>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</si>
  <si>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</si>
  <si>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</si>
  <si>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</si>
  <si>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</si>
  <si>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</si>
  <si>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</si>
  <si>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</si>
  <si>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</si>
  <si>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</si>
  <si>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</si>
  <si>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</si>
  <si>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</si>
  <si>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</si>
  <si>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</si>
  <si>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</si>
  <si>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</si>
  <si>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</si>
  <si>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</si>
  <si>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</si>
  <si>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</si>
  <si>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</si>
  <si>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</si>
  <si>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</si>
  <si>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</si>
  <si>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</si>
  <si>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</si>
  <si>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</si>
  <si>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</si>
  <si>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</si>
  <si>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</si>
  <si>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</si>
  <si>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</si>
  <si>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</si>
  <si>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</si>
  <si>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</si>
  <si>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</si>
  <si>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</si>
  <si>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</si>
  <si>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</si>
  <si>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</si>
  <si>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</si>
  <si>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</si>
  <si>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</si>
  <si>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</si>
  <si>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</si>
  <si>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</si>
  <si>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</si>
  <si>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</si>
  <si>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</si>
  <si>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</si>
  <si>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</si>
  <si>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</si>
  <si>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</si>
  <si>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</si>
  <si>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</si>
  <si>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</si>
  <si>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</si>
  <si>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</si>
  <si>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</si>
  <si>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</si>
  <si>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</si>
  <si>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</si>
  <si>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</si>
  <si>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</si>
  <si>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</si>
  <si>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</si>
  <si>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</si>
  <si>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</si>
  <si>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</si>
  <si>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</si>
  <si>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</si>
  <si>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</si>
  <si>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</si>
  <si>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</si>
  <si>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</si>
  <si>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</si>
  <si>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</si>
  <si>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</si>
  <si>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</si>
  <si>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</si>
  <si>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</si>
  <si>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</si>
  <si>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</si>
  <si>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</si>
  <si>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</si>
  <si>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</si>
  <si>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</si>
  <si>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</si>
  <si>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</si>
  <si>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</si>
  <si>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</si>
  <si>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</si>
  <si>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</si>
  <si>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</si>
  <si>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</si>
  <si>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</si>
  <si>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</si>
  <si>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</si>
  <si>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</si>
  <si>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</si>
  <si>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</si>
  <si>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</si>
  <si>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</si>
  <si>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</si>
  <si>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</si>
  <si>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</si>
  <si>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</si>
  <si>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</si>
  <si>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</si>
  <si>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</si>
  <si>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</si>
  <si>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</si>
  <si>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</si>
  <si>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</si>
  <si>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</si>
  <si>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</si>
  <si>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</si>
  <si>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</si>
  <si>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</si>
  <si>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</si>
  <si>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</si>
  <si>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</si>
  <si>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</si>
  <si>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</si>
  <si>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</si>
  <si>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</si>
  <si>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</si>
  <si>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</si>
  <si>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</si>
  <si>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</si>
  <si>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</si>
  <si>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</si>
  <si>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</si>
  <si>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</si>
  <si>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</si>
  <si>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</si>
  <si>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</si>
  <si>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</si>
  <si>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</si>
  <si>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</si>
  <si>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</si>
  <si>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</si>
  <si>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</si>
  <si>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</si>
  <si>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</si>
  <si>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</si>
  <si>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</si>
  <si>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</si>
  <si>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</si>
  <si>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</si>
  <si>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</si>
  <si>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</si>
  <si>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</si>
  <si>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</si>
  <si>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</si>
  <si>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</si>
  <si>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</si>
  <si>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</si>
  <si>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</si>
  <si>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</si>
  <si>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</si>
  <si>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</si>
  <si>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</si>
  <si>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</si>
  <si>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</si>
  <si>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</si>
  <si>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</si>
  <si>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</si>
  <si>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</si>
  <si>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</si>
  <si>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</si>
  <si>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</si>
  <si>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</si>
  <si>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</si>
  <si>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</si>
  <si>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</si>
  <si>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</si>
  <si>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</si>
  <si>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</si>
  <si>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</si>
  <si>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</si>
  <si>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</si>
  <si>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</si>
  <si>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</si>
  <si>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</si>
  <si>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</si>
  <si>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</si>
  <si>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</si>
  <si>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</si>
  <si>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</si>
  <si>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</si>
  <si>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</si>
  <si>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</si>
  <si>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</si>
  <si>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</si>
  <si>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</si>
  <si>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</si>
  <si>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</si>
  <si>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</si>
  <si>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</si>
  <si>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</si>
  <si>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</si>
  <si>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</si>
  <si>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</si>
  <si>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</si>
  <si>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</si>
  <si>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</si>
  <si>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</si>
  <si>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</si>
  <si>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</si>
  <si>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</si>
  <si>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</si>
  <si>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</si>
  <si>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</si>
  <si>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</si>
  <si>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</si>
  <si>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</si>
  <si>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</si>
  <si>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</si>
  <si>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</si>
  <si>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</si>
  <si>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</si>
  <si>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</si>
  <si>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</si>
  <si>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</si>
  <si>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</si>
  <si>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</si>
  <si>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</si>
  <si>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</si>
  <si>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</si>
  <si>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</si>
  <si>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</si>
  <si>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</si>
  <si>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</si>
  <si>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</si>
  <si>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</si>
  <si>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</si>
  <si>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</si>
  <si>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</si>
  <si>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</si>
  <si>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</si>
  <si>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</si>
  <si>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</si>
  <si>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</si>
  <si>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</si>
  <si>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</si>
  <si>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</si>
  <si>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</si>
  <si>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</si>
  <si>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</si>
  <si>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</si>
  <si>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</si>
  <si>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</si>
  <si>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</si>
  <si>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</si>
  <si>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</si>
  <si>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</si>
  <si>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</si>
  <si>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</si>
  <si>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</si>
  <si>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</si>
  <si>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</si>
  <si>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</si>
  <si>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</si>
  <si>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</si>
  <si>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</si>
  <si>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</si>
  <si>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</si>
  <si>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</si>
  <si>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</si>
  <si>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</si>
  <si>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</si>
  <si>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</si>
  <si>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</si>
  <si>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</si>
  <si>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</si>
  <si>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</si>
  <si>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</si>
  <si>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</si>
  <si>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</si>
  <si>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</si>
  <si>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</si>
  <si>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</si>
  <si>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</si>
  <si>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</si>
  <si>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</si>
  <si>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</si>
  <si>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</si>
  <si>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</si>
  <si>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</si>
  <si>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</si>
  <si>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</si>
  <si>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</si>
  <si>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</si>
  <si>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</si>
  <si>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</si>
  <si>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</si>
  <si>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</si>
  <si>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</si>
  <si>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</si>
  <si>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</si>
  <si>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</si>
  <si>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</si>
  <si>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</si>
  <si>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</si>
  <si>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</si>
  <si>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</si>
  <si>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</si>
  <si>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</si>
  <si>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</si>
  <si>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</si>
  <si>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</si>
  <si>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</si>
  <si>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</si>
  <si>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</si>
  <si>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</si>
  <si>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</si>
  <si>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</si>
  <si>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</si>
  <si>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</si>
  <si>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</si>
  <si>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</si>
  <si>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</si>
  <si>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</si>
  <si>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</si>
  <si>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</si>
  <si>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</si>
  <si>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</si>
  <si>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</si>
  <si>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</si>
  <si>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</si>
  <si>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</si>
  <si>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</si>
  <si>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</si>
  <si>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</si>
  <si>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</si>
  <si>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</si>
  <si>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</si>
  <si>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</si>
  <si>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</si>
  <si>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</si>
  <si>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</si>
  <si>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</si>
  <si>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</si>
  <si>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</si>
  <si>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</si>
  <si>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</si>
  <si>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</si>
  <si>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</si>
  <si>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</si>
  <si>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</si>
  <si>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</si>
  <si>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</si>
  <si>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</si>
  <si>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</si>
  <si>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</si>
  <si>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</si>
  <si>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</si>
  <si>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</si>
  <si>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</si>
  <si>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</si>
  <si>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</si>
  <si>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</si>
  <si>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</si>
  <si>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</si>
  <si>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</si>
  <si>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</si>
  <si>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</si>
  <si>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</si>
  <si>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</si>
  <si>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</si>
  <si>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</si>
  <si>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</si>
  <si>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</si>
  <si>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</si>
  <si>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</si>
  <si>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</si>
  <si>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</si>
  <si>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</si>
  <si>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</si>
  <si>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</si>
  <si>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</si>
  <si>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</si>
  <si>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</si>
  <si>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</si>
  <si>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</si>
  <si>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</si>
  <si>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</si>
  <si>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</si>
  <si>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</si>
  <si>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</si>
  <si>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</si>
  <si>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</si>
  <si>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</si>
  <si>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</si>
  <si>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</si>
  <si>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</si>
  <si>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</si>
  <si>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</si>
  <si>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</si>
  <si>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</si>
  <si>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</si>
  <si>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</si>
  <si>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</si>
  <si>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</si>
  <si>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</si>
  <si>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</si>
  <si>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</si>
  <si>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</si>
  <si>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</si>
  <si>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</si>
  <si>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</si>
  <si>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</si>
  <si>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</si>
  <si>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</si>
  <si>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</si>
  <si>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</si>
  <si>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</si>
  <si>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</si>
  <si>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</si>
  <si>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</si>
  <si>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</si>
  <si>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</si>
  <si>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</si>
  <si>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</si>
  <si>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</si>
  <si>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</si>
  <si>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</si>
  <si>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</si>
  <si>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</si>
  <si>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</si>
  <si>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</si>
  <si>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</si>
  <si>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</si>
  <si>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</si>
  <si>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</si>
  <si>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</si>
  <si>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</si>
  <si>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</si>
  <si>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</si>
  <si>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</si>
  <si>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</si>
  <si>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</si>
  <si>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</si>
  <si>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</si>
  <si>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</si>
  <si>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</si>
  <si>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</si>
  <si>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</si>
  <si>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</si>
  <si>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</si>
  <si>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</si>
  <si>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</si>
  <si>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</si>
  <si>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</si>
  <si>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</si>
  <si>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</si>
  <si>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</si>
  <si>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</si>
  <si>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</si>
  <si>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</si>
  <si>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</si>
  <si>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</si>
  <si>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</si>
  <si>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</si>
  <si>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</si>
  <si>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</si>
  <si>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</si>
  <si>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</si>
  <si>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</si>
  <si>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</si>
  <si>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</si>
  <si>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</si>
  <si>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</si>
  <si>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</si>
  <si>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</si>
  <si>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</si>
  <si>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</si>
  <si>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</si>
  <si>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</si>
  <si>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</si>
  <si>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</si>
  <si>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</si>
  <si>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</si>
  <si>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</si>
  <si>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</si>
  <si>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</si>
  <si>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</si>
  <si>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</si>
  <si>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</si>
  <si>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</si>
  <si>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</si>
  <si>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</si>
  <si>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</si>
  <si>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</si>
  <si>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</si>
  <si>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</si>
  <si>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</si>
  <si>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</si>
  <si>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</si>
  <si>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</si>
  <si>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</si>
  <si>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</si>
  <si>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</si>
  <si>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</si>
  <si>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</si>
  <si>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</si>
  <si>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</si>
  <si>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</si>
  <si>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</si>
  <si>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</si>
  <si>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</si>
  <si>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</si>
  <si>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</si>
  <si>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</si>
  <si>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</si>
  <si>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</si>
  <si>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</si>
  <si>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</si>
  <si>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</si>
  <si>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</si>
  <si>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</si>
  <si>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</si>
  <si>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</si>
  <si>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</si>
  <si>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</si>
  <si>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</si>
  <si>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</si>
  <si>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</si>
  <si>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</si>
  <si>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</si>
  <si>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</si>
  <si>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</si>
  <si>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</si>
  <si>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</si>
  <si>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</si>
  <si>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</si>
  <si>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</si>
  <si>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</si>
  <si>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</si>
  <si>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</si>
  <si>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</si>
  <si>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</si>
  <si>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</si>
  <si>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</si>
  <si>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</si>
  <si>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</si>
  <si>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</si>
  <si>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</si>
  <si>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</si>
  <si>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</si>
  <si>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</si>
  <si>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</si>
  <si>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</si>
  <si>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</si>
  <si>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</si>
  <si>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</si>
  <si>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</si>
  <si>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</si>
  <si>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</si>
  <si>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</si>
  <si>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</si>
  <si>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</si>
  <si>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</si>
  <si>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</si>
  <si>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</si>
  <si>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</si>
  <si>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</si>
  <si>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</si>
  <si>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</si>
  <si>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</si>
  <si>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</si>
  <si>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</si>
  <si>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</si>
  <si>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</si>
  <si>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</si>
  <si>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</si>
  <si>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</si>
  <si>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</si>
  <si>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</si>
  <si>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</si>
  <si>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</si>
  <si>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</si>
  <si>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</si>
  <si>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</si>
  <si>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</si>
  <si>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</si>
  <si>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</si>
  <si>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</si>
  <si>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</si>
  <si>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</si>
  <si>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</si>
  <si>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</si>
  <si>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</si>
  <si>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</si>
  <si>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</si>
  <si>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</si>
  <si>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</si>
  <si>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</si>
  <si>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</si>
  <si>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</si>
  <si>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</si>
  <si>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</si>
  <si>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</si>
  <si>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</si>
  <si>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</si>
  <si>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</si>
  <si>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</si>
  <si>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</si>
  <si>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</si>
  <si>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</si>
  <si>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</si>
  <si>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</si>
  <si>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</si>
  <si>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</si>
  <si>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</si>
  <si>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</si>
  <si>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</si>
  <si>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</si>
  <si>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</si>
  <si>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</si>
  <si>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</si>
  <si>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</si>
  <si>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</si>
  <si>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</si>
  <si>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</si>
  <si>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</si>
  <si>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</si>
  <si>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</si>
  <si>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</si>
  <si>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</si>
  <si>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</si>
  <si>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</si>
  <si>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</si>
  <si>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</si>
  <si>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</si>
  <si>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</si>
  <si>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</si>
  <si>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</si>
  <si>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</si>
  <si>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</si>
  <si>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</si>
  <si>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</si>
  <si>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</si>
  <si>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</si>
  <si>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</si>
  <si>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</si>
  <si>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</si>
  <si>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</si>
  <si>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</si>
  <si>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</si>
  <si>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</si>
  <si>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</si>
  <si>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</si>
  <si>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</si>
  <si>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</si>
  <si>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</si>
  <si>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</si>
  <si>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</si>
  <si>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</si>
  <si>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</si>
  <si>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</si>
  <si>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</si>
  <si>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</si>
  <si>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</si>
  <si>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</si>
  <si>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</si>
  <si>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</si>
  <si>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</si>
  <si>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</si>
  <si>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</si>
  <si>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</si>
  <si>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</si>
  <si>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</si>
  <si>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</si>
  <si>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</si>
  <si>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</si>
  <si>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</si>
  <si>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</si>
  <si>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</si>
  <si>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</si>
  <si>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</si>
  <si>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</si>
  <si>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</si>
  <si>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</si>
  <si>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</si>
  <si>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</si>
  <si>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</si>
  <si>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</si>
  <si>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</si>
  <si>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</si>
  <si>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</si>
  <si>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</si>
  <si>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</si>
  <si>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</si>
  <si>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</si>
  <si>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</si>
  <si>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</si>
  <si>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</si>
  <si>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</si>
  <si>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</si>
  <si>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</si>
  <si>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</si>
  <si>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</si>
  <si>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</si>
  <si>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</si>
  <si>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</si>
  <si>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</si>
  <si>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</si>
  <si>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</si>
  <si>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</si>
  <si>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</si>
  <si>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</si>
  <si>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</si>
  <si>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</si>
  <si>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</si>
  <si>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</si>
  <si>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</si>
  <si>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</si>
  <si>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</si>
  <si>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</si>
  <si>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</si>
  <si>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</si>
  <si>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</si>
  <si>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</si>
  <si>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</si>
  <si>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</si>
  <si>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</si>
  <si>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</si>
  <si>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</si>
  <si>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</si>
  <si>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</si>
  <si>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</si>
  <si>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</si>
  <si>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</si>
  <si>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</si>
  <si>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</si>
  <si>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</si>
  <si>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</si>
  <si>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</si>
  <si>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</si>
  <si>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</si>
  <si>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</si>
  <si>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</si>
  <si>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</si>
  <si>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</si>
  <si>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</si>
  <si>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</si>
  <si>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</si>
  <si>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</si>
  <si>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</si>
  <si>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</si>
  <si>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</si>
  <si>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</si>
  <si>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</si>
  <si>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</si>
  <si>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</si>
  <si>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</si>
  <si>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</si>
  <si>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</si>
  <si>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</si>
  <si>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</si>
  <si>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</si>
  <si>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</si>
  <si>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</si>
  <si>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</si>
  <si>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</si>
  <si>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</si>
  <si>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</si>
  <si>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</si>
  <si>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</si>
  <si>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</si>
  <si>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</si>
  <si>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</si>
  <si>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</si>
  <si>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</si>
  <si>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</si>
  <si>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</si>
  <si>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</si>
  <si>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</si>
  <si>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</si>
  <si>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</si>
  <si>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</si>
  <si>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</si>
  <si>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</si>
  <si>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</si>
  <si>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</si>
  <si>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</si>
  <si>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</si>
  <si>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</si>
  <si>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</si>
  <si>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</si>
  <si>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</si>
  <si>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</si>
  <si>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</si>
  <si>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</si>
  <si>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</si>
  <si>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</si>
  <si>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</si>
  <si>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</si>
  <si>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</si>
  <si>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</si>
  <si>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</si>
  <si>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</si>
  <si>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</si>
  <si>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</si>
  <si>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</si>
  <si>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</si>
  <si>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</si>
  <si>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</si>
  <si>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</si>
  <si>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</si>
  <si>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</si>
  <si>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</si>
  <si>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</si>
  <si>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</si>
  <si>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</si>
  <si>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</si>
  <si>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</si>
  <si>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</si>
  <si>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</si>
  <si>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</si>
  <si>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</si>
  <si>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</si>
  <si>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</si>
  <si>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</si>
  <si>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</si>
  <si>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</si>
  <si>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</si>
  <si>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</si>
  <si>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</si>
  <si>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</si>
  <si>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</si>
  <si>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</si>
  <si>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</si>
  <si>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</si>
  <si>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</si>
  <si>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</si>
  <si>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</si>
  <si>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</si>
  <si>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</si>
  <si>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</si>
  <si>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</si>
  <si>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</si>
  <si>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</si>
  <si>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</si>
  <si>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</si>
  <si>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</si>
  <si>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</si>
  <si>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</si>
  <si>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</si>
  <si>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</si>
  <si>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</si>
  <si>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</si>
  <si>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</si>
  <si>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</si>
  <si>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</si>
  <si>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</si>
  <si>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</si>
  <si>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</si>
  <si>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</si>
  <si>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</si>
  <si>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</si>
  <si>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</si>
  <si>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</si>
  <si>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</si>
  <si>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</si>
  <si>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</si>
  <si>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</si>
  <si>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</si>
  <si>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</si>
  <si>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</si>
  <si>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</si>
  <si>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</si>
  <si>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</si>
  <si>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</si>
  <si>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</si>
  <si>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</si>
  <si>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</si>
  <si>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</si>
  <si>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</si>
  <si>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</si>
  <si>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</si>
  <si>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</si>
  <si>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</si>
  <si>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</si>
  <si>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</si>
  <si>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</si>
  <si>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</si>
  <si>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</si>
  <si>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</si>
  <si>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</si>
  <si>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</si>
  <si>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</si>
  <si>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</si>
  <si>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</si>
  <si>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</si>
  <si>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</si>
  <si>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</si>
  <si>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</si>
  <si>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</si>
  <si>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</si>
  <si>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</si>
  <si>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</si>
  <si>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</si>
  <si>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</si>
  <si>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</si>
  <si>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</si>
  <si>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</si>
  <si>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</si>
  <si>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</si>
  <si>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</si>
  <si>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</si>
  <si>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</si>
  <si>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</si>
  <si>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</si>
  <si>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</si>
  <si>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</si>
  <si>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</si>
  <si>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</si>
  <si>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</si>
  <si>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</si>
  <si>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</si>
  <si>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</si>
  <si>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</si>
  <si>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</si>
  <si>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</si>
  <si>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</si>
  <si>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</si>
  <si>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</si>
  <si>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</si>
  <si>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</si>
  <si>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</si>
  <si>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</si>
  <si>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</si>
  <si>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</si>
  <si>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</si>
  <si>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</si>
  <si>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</si>
  <si>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</si>
  <si>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</si>
  <si>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</si>
  <si>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</si>
  <si>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</si>
  <si>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</si>
  <si>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</si>
  <si>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</si>
  <si>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</si>
  <si>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</si>
  <si>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</si>
  <si>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</si>
  <si>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</si>
  <si>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</si>
  <si>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</si>
  <si>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</si>
  <si>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</si>
  <si>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</si>
  <si>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</si>
  <si>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</si>
  <si>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</si>
  <si>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</si>
  <si>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</si>
  <si>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</si>
  <si>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</si>
  <si>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</si>
  <si>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</si>
  <si>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</si>
  <si>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</si>
  <si>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</si>
  <si>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</si>
  <si>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</si>
  <si>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</si>
  <si>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</si>
  <si>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</si>
  <si>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</si>
  <si>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</si>
  <si>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</si>
  <si>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</si>
  <si>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</si>
  <si>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</si>
  <si>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</si>
  <si>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</si>
  <si>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</si>
  <si>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</si>
  <si>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</si>
  <si>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</si>
  <si>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</si>
  <si>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</si>
  <si>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</si>
  <si>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</si>
  <si>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</si>
  <si>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</si>
  <si>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</si>
  <si>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</si>
  <si>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</si>
  <si>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</si>
  <si>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</si>
  <si>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</si>
  <si>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</si>
  <si>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</si>
  <si>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</si>
  <si>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</si>
  <si>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</si>
  <si>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</si>
  <si>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</si>
  <si>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</si>
  <si>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</si>
  <si>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</si>
  <si>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</si>
  <si>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</si>
  <si>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</si>
  <si>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</si>
  <si>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</si>
  <si>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</si>
  <si>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</si>
  <si>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</si>
  <si>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</si>
  <si>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</si>
  <si>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</si>
  <si>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</si>
  <si>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</si>
  <si>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</si>
  <si>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</si>
  <si>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</si>
  <si>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</si>
  <si>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</si>
  <si>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</si>
  <si>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</si>
  <si>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</si>
  <si>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</si>
  <si>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</si>
  <si>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</si>
  <si>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</si>
  <si>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</si>
  <si>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</si>
  <si>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</si>
  <si>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</si>
  <si>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</si>
  <si>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</si>
  <si>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</si>
  <si>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</si>
  <si>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</si>
  <si>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</si>
  <si>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</si>
  <si>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</si>
  <si>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</si>
  <si>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</si>
  <si>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</si>
  <si>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</si>
  <si>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</si>
  <si>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</si>
  <si>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</si>
  <si>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</si>
  <si>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</si>
  <si>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</si>
  <si>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</si>
  <si>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</si>
  <si>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</si>
  <si>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</si>
  <si>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</si>
  <si>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</si>
  <si>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</si>
  <si>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</si>
  <si>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</si>
  <si>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</si>
  <si>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</si>
  <si>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</si>
  <si>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</si>
  <si>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</si>
  <si>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</si>
  <si>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</si>
  <si>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</si>
  <si>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</si>
  <si>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</si>
  <si>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</si>
  <si>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</si>
  <si>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</si>
  <si>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</si>
  <si>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</si>
  <si>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</si>
  <si>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</si>
  <si>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</si>
  <si>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</si>
  <si>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</si>
  <si>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</si>
  <si>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</si>
  <si>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</si>
  <si>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</si>
  <si>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</si>
  <si>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</si>
  <si>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</si>
  <si>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</si>
  <si>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</si>
  <si>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</si>
  <si>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</si>
  <si>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</si>
  <si>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</si>
  <si>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</si>
  <si>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</si>
  <si>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</si>
  <si>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</si>
  <si>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</si>
  <si>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</si>
  <si>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</si>
  <si>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</si>
  <si>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</si>
  <si>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</si>
  <si>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</si>
  <si>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</si>
  <si>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</si>
  <si>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</si>
  <si>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</si>
  <si>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</si>
  <si>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</si>
  <si>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</si>
  <si>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</si>
  <si>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</si>
  <si>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</si>
  <si>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</si>
  <si>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</si>
  <si>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</si>
  <si>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</si>
  <si>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</si>
  <si>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</si>
  <si>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</si>
  <si>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</si>
  <si>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</si>
  <si>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</si>
  <si>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</si>
  <si>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</si>
  <si>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</si>
  <si>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</si>
  <si>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</si>
  <si>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</si>
  <si>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</si>
  <si>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</si>
  <si>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</si>
  <si>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</si>
  <si>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</si>
  <si>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</si>
  <si>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</si>
  <si>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</si>
  <si>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</si>
  <si>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</si>
  <si>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</si>
  <si>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</si>
  <si>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</si>
  <si>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</si>
  <si>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</si>
  <si>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</si>
  <si>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</si>
  <si>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</si>
  <si>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</si>
  <si>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</si>
  <si>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</si>
  <si>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</si>
  <si>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</si>
  <si>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</si>
  <si>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</si>
  <si>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</si>
  <si>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</si>
  <si>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</si>
  <si>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</si>
  <si>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</si>
  <si>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</si>
  <si>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</si>
  <si>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</si>
  <si>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</si>
  <si>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</si>
  <si>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</si>
  <si>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</si>
  <si>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</si>
  <si>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</si>
  <si>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</si>
  <si>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</si>
  <si>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</si>
  <si>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</si>
  <si>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</si>
  <si>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</si>
  <si>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</si>
  <si>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</si>
  <si>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</si>
  <si>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</si>
  <si>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</si>
  <si>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</si>
  <si>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</si>
  <si>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</si>
  <si>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</si>
  <si>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</si>
  <si>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</si>
  <si>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</si>
  <si>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</si>
  <si>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</si>
  <si>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</si>
  <si>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</si>
  <si>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</si>
  <si>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</si>
  <si>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</si>
  <si>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</si>
  <si>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</si>
  <si>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</si>
  <si>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</si>
  <si>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</si>
  <si>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</si>
  <si>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</si>
  <si>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</si>
  <si>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</si>
  <si>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</si>
  <si>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</si>
  <si>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</si>
  <si>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</si>
  <si>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</si>
  <si>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</si>
  <si>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</si>
  <si>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</si>
  <si>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</si>
  <si>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</si>
  <si>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</si>
  <si>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</si>
  <si>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</si>
  <si>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</si>
  <si>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</si>
  <si>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</si>
  <si>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</si>
  <si>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</si>
  <si>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</si>
  <si>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</si>
  <si>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</si>
  <si>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</si>
  <si>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</si>
  <si>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</si>
  <si>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</si>
  <si>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</si>
  <si>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</si>
  <si>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</si>
  <si>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</si>
  <si>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</si>
  <si>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</si>
  <si>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</si>
  <si>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</si>
  <si>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</si>
  <si>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</si>
  <si>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</si>
  <si>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</si>
  <si>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</si>
  <si>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</si>
  <si>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</si>
  <si>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</si>
  <si>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</si>
  <si>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</si>
  <si>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</si>
  <si>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</si>
  <si>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</si>
  <si>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</si>
  <si>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</si>
  <si>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</si>
  <si>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</si>
  <si>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</si>
  <si>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</si>
  <si>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</si>
  <si>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</si>
  <si>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</si>
  <si>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</si>
  <si>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</si>
  <si>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</si>
  <si>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</si>
  <si>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</si>
  <si>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</si>
  <si>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</si>
  <si>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</si>
  <si>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</si>
  <si>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</si>
  <si>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</si>
  <si>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</si>
  <si>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</si>
  <si>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</si>
  <si>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</si>
  <si>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</si>
  <si>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</si>
  <si>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</si>
  <si>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</si>
  <si>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</si>
  <si>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</si>
  <si>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</si>
  <si>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</si>
  <si>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</si>
  <si>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</si>
  <si>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</si>
  <si>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</si>
  <si>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</si>
  <si>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</si>
  <si>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</si>
  <si>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</si>
  <si>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</si>
  <si>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</si>
  <si>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</si>
  <si>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</si>
  <si>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</si>
  <si>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</si>
  <si>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</si>
  <si>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</si>
  <si>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</si>
  <si>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</si>
  <si>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</si>
  <si>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</si>
  <si>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</si>
  <si>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</si>
  <si>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</si>
  <si>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</si>
  <si>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</si>
  <si>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</si>
  <si>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</si>
  <si>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</si>
  <si>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</si>
  <si>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</si>
  <si>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</si>
  <si>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</si>
  <si>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</si>
  <si>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</si>
  <si>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</si>
  <si>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</si>
  <si>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</si>
  <si>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</si>
  <si>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</si>
  <si>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</si>
  <si>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</si>
  <si>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</si>
  <si>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</si>
  <si>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</si>
  <si>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</si>
  <si>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</si>
  <si>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</si>
  <si>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</si>
  <si>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</si>
  <si>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</si>
  <si>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</si>
  <si>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</si>
  <si>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</si>
  <si>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</si>
  <si>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</si>
  <si>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</si>
  <si>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</si>
  <si>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</si>
  <si>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</si>
  <si>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</si>
  <si>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</si>
  <si>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</si>
  <si>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</si>
  <si>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</si>
  <si>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</si>
  <si>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</si>
  <si>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</si>
  <si>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</si>
  <si>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</si>
  <si>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</si>
  <si>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</si>
  <si>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</si>
  <si>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</si>
  <si>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</si>
  <si>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</si>
  <si>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</si>
  <si>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</si>
  <si>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</si>
  <si>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</si>
  <si>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</si>
  <si>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</si>
  <si>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</si>
  <si>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</si>
  <si>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</si>
  <si>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</si>
  <si>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</si>
  <si>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</si>
  <si>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</si>
  <si>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</si>
  <si>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</si>
  <si>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</si>
  <si>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</si>
  <si>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</si>
  <si>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</si>
  <si>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</si>
  <si>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</si>
  <si>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</si>
  <si>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</si>
  <si>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</si>
  <si>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</si>
  <si>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</si>
  <si>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</si>
  <si>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</si>
  <si>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</si>
  <si>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</si>
  <si>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</si>
  <si>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</si>
  <si>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</si>
  <si>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</si>
  <si>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</si>
  <si>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</si>
  <si>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</si>
  <si>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</si>
  <si>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</si>
  <si>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</si>
  <si>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</si>
  <si>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</si>
  <si>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</si>
  <si>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</si>
  <si>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</si>
  <si>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</si>
  <si>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</si>
  <si>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</si>
  <si>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</si>
  <si>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</si>
  <si>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</si>
  <si>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</si>
  <si>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</si>
  <si>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</si>
  <si>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</si>
  <si>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</si>
  <si>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</si>
  <si>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</si>
  <si>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</si>
  <si>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</si>
  <si>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</si>
  <si>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</si>
  <si>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</si>
  <si>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</si>
  <si>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</si>
  <si>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</si>
  <si>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</si>
  <si>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</si>
  <si>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</si>
  <si>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</si>
  <si>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</si>
  <si>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</si>
  <si>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</si>
  <si>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</si>
  <si>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</si>
  <si>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</si>
  <si>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</si>
  <si>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</si>
  <si>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</si>
  <si>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</si>
  <si>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</si>
  <si>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</si>
  <si>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</si>
  <si>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</si>
  <si>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</si>
  <si>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</si>
  <si>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</si>
  <si>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</si>
  <si>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</si>
  <si>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</si>
  <si>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</si>
  <si>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</si>
  <si>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</si>
  <si>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</si>
  <si>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</si>
  <si>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</si>
  <si>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</si>
  <si>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</si>
  <si>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</si>
  <si>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</si>
  <si>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</si>
  <si>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</si>
  <si>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</si>
  <si>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</si>
  <si>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</si>
  <si>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</si>
  <si>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</si>
  <si>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</si>
  <si>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</si>
  <si>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</si>
  <si>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</si>
  <si>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</si>
  <si>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</si>
  <si>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</si>
  <si>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</si>
  <si>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</si>
  <si>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</si>
  <si>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</si>
  <si>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</si>
  <si>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</si>
  <si>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</si>
  <si>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</si>
  <si>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</si>
  <si>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</si>
  <si>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</si>
  <si>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</si>
  <si>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</si>
  <si>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</si>
  <si>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</si>
  <si>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</si>
  <si>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</si>
  <si>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</si>
  <si>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</si>
  <si>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</si>
  <si>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</si>
  <si>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</si>
  <si>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</si>
  <si>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</si>
  <si>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</si>
  <si>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</si>
  <si>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</si>
  <si>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</si>
  <si>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</si>
  <si>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</si>
  <si>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</si>
  <si>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</si>
  <si>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</si>
  <si>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</si>
  <si>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</si>
  <si>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</si>
  <si>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</si>
  <si>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</si>
  <si>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</si>
  <si>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</si>
  <si>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</si>
  <si>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</si>
  <si>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</si>
  <si>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</si>
  <si>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</si>
  <si>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</si>
  <si>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</si>
  <si>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</si>
  <si>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</si>
  <si>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</si>
  <si>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</si>
  <si>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</si>
  <si>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</si>
  <si>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</si>
  <si>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</si>
  <si>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</si>
  <si>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</si>
  <si>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</si>
  <si>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</si>
  <si>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</si>
  <si>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</si>
  <si>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</si>
  <si>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</si>
  <si>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</si>
  <si>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</si>
  <si>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</si>
  <si>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</si>
  <si>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</si>
  <si>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</si>
  <si>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</si>
  <si>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</si>
  <si>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</si>
  <si>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</si>
  <si>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</si>
  <si>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</si>
  <si>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</si>
  <si>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</si>
  <si>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</si>
  <si>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</si>
  <si>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</si>
  <si>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</si>
  <si>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</si>
  <si>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</si>
  <si>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</si>
  <si>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</si>
  <si>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</si>
  <si>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</si>
  <si>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</si>
  <si>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</si>
  <si>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</si>
  <si>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</si>
  <si>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</si>
  <si>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</si>
  <si>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</si>
  <si>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</si>
  <si>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</si>
  <si>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</si>
  <si>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</si>
  <si>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</si>
  <si>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</si>
  <si>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</si>
  <si>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</si>
  <si>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</si>
  <si>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</si>
  <si>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</si>
  <si>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</si>
  <si>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</si>
  <si>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</si>
  <si>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</si>
  <si>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</si>
  <si>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</si>
  <si>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</si>
  <si>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</si>
  <si>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</si>
  <si>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</si>
  <si>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</si>
  <si>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</si>
  <si>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</si>
  <si>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</si>
  <si>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</si>
  <si>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</si>
  <si>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</si>
  <si>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</si>
  <si>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</si>
  <si>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</si>
  <si>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</si>
  <si>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</si>
  <si>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</si>
  <si>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</si>
  <si>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</si>
  <si>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</si>
  <si>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</si>
  <si>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</si>
  <si>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</si>
  <si>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</si>
  <si>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</si>
  <si>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</si>
  <si>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</si>
  <si>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</si>
  <si>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</si>
  <si>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</si>
  <si>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</si>
  <si>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</si>
  <si>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</si>
  <si>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</si>
  <si>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</si>
  <si>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</si>
  <si>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</si>
  <si>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</si>
  <si>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</si>
  <si>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</si>
  <si>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</si>
  <si>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</si>
  <si>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</si>
  <si>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</si>
  <si>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</si>
  <si>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</si>
  <si>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</si>
  <si>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</si>
  <si>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</si>
  <si>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</si>
  <si>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</si>
  <si>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</si>
  <si>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</si>
  <si>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</si>
  <si>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</si>
  <si>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</si>
  <si>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</si>
  <si>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</si>
  <si>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</si>
  <si>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</si>
  <si>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</si>
  <si>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</si>
  <si>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</si>
  <si>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</si>
  <si>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</si>
  <si>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</si>
  <si>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</si>
  <si>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</si>
  <si>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</si>
  <si>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</si>
  <si>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</si>
  <si>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</si>
  <si>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</si>
  <si>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</si>
  <si>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</si>
  <si>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</si>
  <si>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</si>
  <si>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</si>
  <si>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</si>
  <si>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</si>
  <si>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</si>
  <si>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</si>
  <si>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</si>
  <si>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</si>
  <si>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</si>
  <si>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</si>
  <si>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</si>
  <si>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</si>
  <si>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</si>
  <si>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</si>
  <si>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</si>
  <si>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</si>
  <si>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</si>
  <si>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</si>
  <si>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</si>
  <si>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</si>
  <si>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</si>
  <si>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</si>
  <si>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</si>
  <si>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</si>
  <si>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</si>
  <si>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</si>
  <si>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</si>
  <si>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</si>
  <si>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</si>
  <si>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</si>
  <si>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</si>
  <si>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</si>
  <si>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</si>
  <si>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</si>
  <si>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</si>
  <si>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</si>
  <si>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</si>
  <si>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</si>
  <si>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</si>
  <si>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</si>
  <si>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</si>
  <si>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</si>
  <si>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</si>
  <si>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</si>
  <si>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</si>
  <si>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</si>
  <si>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</si>
  <si>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</si>
  <si>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</si>
  <si>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</si>
  <si>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</si>
  <si>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</si>
  <si>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</si>
  <si>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</si>
  <si>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</si>
  <si>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</si>
  <si>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</si>
  <si>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</si>
  <si>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</si>
  <si>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</si>
  <si>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</si>
  <si>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</si>
  <si>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</si>
  <si>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</si>
  <si>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</si>
  <si>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</si>
  <si>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</si>
  <si>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</si>
  <si>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</si>
  <si>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</si>
  <si>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</si>
  <si>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</si>
  <si>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</si>
  <si>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</si>
  <si>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</si>
  <si>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</si>
  <si>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</si>
  <si>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</si>
  <si>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</si>
  <si>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</si>
  <si>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</si>
  <si>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</si>
  <si>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</si>
  <si>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</si>
  <si>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</si>
  <si>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</si>
  <si>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</si>
  <si>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</si>
  <si>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</si>
  <si>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</si>
  <si>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</si>
  <si>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</si>
  <si>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</si>
  <si>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</si>
  <si>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</si>
  <si>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</si>
  <si>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</si>
  <si>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</si>
  <si>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</si>
  <si>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</si>
  <si>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</si>
  <si>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</si>
  <si>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</si>
  <si>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</si>
  <si>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</si>
  <si>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</si>
  <si>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</si>
  <si>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</si>
  <si>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</si>
  <si>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</si>
  <si>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</si>
  <si>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</si>
  <si>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</si>
  <si>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</si>
  <si>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</si>
  <si>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</si>
  <si>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</si>
  <si>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</si>
  <si>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</si>
  <si>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</si>
  <si>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</si>
  <si>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</si>
  <si>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</si>
  <si>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</si>
  <si>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</si>
  <si>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</si>
  <si>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</si>
  <si>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</si>
  <si>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</si>
  <si>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</si>
  <si>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</si>
  <si>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</si>
  <si>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</si>
  <si>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</si>
  <si>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</si>
  <si>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</si>
  <si>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</si>
  <si>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</si>
  <si>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</si>
  <si>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</si>
  <si>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</si>
  <si>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</si>
  <si>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</si>
  <si>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</si>
  <si>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</si>
  <si>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</si>
  <si>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</si>
  <si>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</si>
  <si>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</si>
  <si>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</si>
  <si>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</si>
  <si>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</si>
  <si>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</si>
  <si>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</si>
  <si>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</si>
  <si>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</si>
  <si>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</si>
  <si>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</si>
  <si>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</si>
  <si>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</si>
  <si>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</si>
  <si>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</si>
  <si>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</si>
  <si>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</si>
  <si>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</si>
  <si>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</si>
  <si>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</si>
  <si>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</si>
  <si>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</si>
  <si>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</si>
  <si>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</si>
  <si>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</si>
  <si>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</si>
  <si>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</si>
  <si>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</si>
  <si>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</si>
  <si>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</si>
  <si>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</si>
  <si>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</si>
  <si>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</si>
  <si>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</si>
  <si>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</si>
  <si>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</si>
  <si>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</si>
  <si>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</si>
  <si>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</si>
  <si>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</si>
  <si>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</si>
  <si>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</si>
  <si>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</si>
  <si>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</si>
  <si>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</si>
  <si>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</si>
  <si>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</si>
  <si>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</si>
  <si>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</si>
  <si>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</si>
  <si>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</si>
  <si>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</si>
  <si>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</si>
  <si>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</si>
  <si>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</si>
  <si>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</si>
  <si>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</si>
  <si>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</si>
  <si>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</si>
  <si>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</si>
  <si>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</si>
  <si>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</si>
  <si>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</si>
  <si>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</si>
  <si>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</si>
  <si>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</si>
  <si>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</si>
  <si>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</si>
  <si>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</si>
  <si>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</si>
  <si>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</si>
  <si>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</si>
  <si>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</si>
  <si>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</si>
  <si>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</si>
  <si>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</si>
  <si>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</si>
  <si>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</si>
  <si>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</si>
  <si>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</si>
  <si>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</si>
  <si>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</si>
  <si>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</si>
  <si>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</si>
  <si>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</si>
  <si>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</si>
  <si>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</si>
  <si>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</si>
  <si>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</si>
  <si>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</si>
  <si>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</si>
  <si>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</si>
  <si>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</si>
  <si>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</si>
  <si>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</si>
  <si>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</si>
  <si>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</si>
  <si>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</si>
  <si>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</si>
  <si>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</si>
  <si>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</si>
  <si>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</si>
  <si>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</si>
  <si>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</si>
  <si>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</si>
  <si>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</si>
  <si>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</si>
  <si>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</si>
  <si>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</si>
  <si>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</si>
  <si>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</si>
  <si>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</si>
  <si>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</si>
  <si>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</si>
  <si>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</si>
  <si>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</si>
  <si>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</si>
  <si>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</si>
  <si>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</si>
  <si>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</si>
  <si>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</si>
  <si>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</si>
  <si>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</si>
  <si>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</si>
  <si>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</si>
  <si>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</si>
  <si>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</si>
  <si>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</si>
  <si>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</si>
  <si>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</si>
  <si>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</si>
  <si>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</si>
  <si>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</si>
  <si>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</si>
  <si>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</si>
  <si>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</si>
  <si>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</si>
  <si>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</si>
  <si>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</si>
  <si>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</si>
  <si>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</si>
  <si>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</si>
  <si>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</si>
  <si>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</si>
  <si>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</si>
  <si>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</si>
  <si>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</si>
  <si>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</si>
  <si>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</si>
  <si>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</si>
  <si>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</si>
  <si>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</si>
  <si>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</si>
  <si>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</si>
  <si>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</si>
  <si>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</si>
  <si>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</si>
  <si>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</si>
  <si>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</si>
  <si>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</si>
  <si>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</si>
  <si>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</si>
  <si>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</si>
  <si>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</si>
  <si>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</si>
  <si>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</si>
  <si>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</si>
  <si>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</si>
  <si>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</si>
  <si>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</si>
  <si>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</si>
  <si>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</si>
  <si>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</si>
  <si>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</si>
  <si>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</si>
  <si>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</si>
  <si>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</si>
  <si>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</si>
  <si>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</si>
  <si>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</si>
  <si>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</si>
  <si>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</si>
  <si>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</si>
  <si>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</si>
  <si>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</si>
  <si>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</si>
  <si>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</si>
  <si>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</si>
  <si>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</si>
  <si>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</si>
  <si>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</si>
  <si>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</si>
  <si>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</si>
  <si>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</si>
  <si>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</si>
  <si>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</si>
  <si>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</si>
  <si>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</si>
  <si>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</si>
  <si>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</si>
  <si>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</si>
  <si>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</si>
  <si>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</si>
  <si>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</si>
  <si>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</si>
  <si>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</si>
  <si>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</si>
  <si>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</si>
  <si>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</si>
  <si>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</si>
  <si>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</si>
  <si>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</si>
  <si>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</si>
  <si>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</si>
  <si>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</si>
  <si>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</si>
  <si>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</si>
  <si>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</si>
  <si>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</si>
  <si>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</si>
  <si>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</si>
  <si>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</si>
  <si>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</si>
  <si>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</si>
  <si>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</si>
  <si>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</si>
  <si>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</si>
  <si>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</si>
  <si>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</si>
  <si>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</si>
  <si>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</si>
  <si>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</si>
  <si>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</si>
  <si>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</si>
  <si>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</si>
  <si>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</si>
  <si>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</si>
  <si>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</si>
  <si>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</si>
  <si>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</si>
  <si>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</si>
  <si>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</si>
  <si>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</si>
  <si>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</si>
  <si>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</si>
  <si>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</si>
  <si>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</si>
  <si>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</si>
  <si>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</si>
  <si>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</si>
  <si>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</si>
  <si>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</si>
  <si>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</si>
  <si>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</si>
  <si>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</si>
  <si>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</si>
  <si>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</si>
  <si>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</si>
  <si>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</si>
  <si>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</si>
  <si>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</si>
  <si>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</si>
  <si>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</si>
  <si>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</si>
  <si>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</si>
  <si>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</si>
  <si>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</si>
  <si>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</si>
  <si>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</si>
  <si>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</si>
  <si>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</si>
  <si>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</si>
  <si>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</si>
  <si>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</si>
  <si>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</si>
  <si>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</si>
  <si>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</si>
  <si>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</si>
  <si>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</si>
  <si>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</si>
  <si>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</si>
  <si>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</si>
  <si>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</si>
  <si>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</si>
  <si>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</si>
  <si>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</si>
  <si>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</si>
  <si>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</si>
  <si>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</si>
  <si>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</si>
  <si>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</si>
  <si>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</si>
  <si>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</si>
  <si>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</si>
  <si>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</si>
  <si>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</si>
  <si>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</si>
  <si>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</si>
  <si>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</si>
  <si>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</si>
  <si>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</si>
  <si>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</si>
  <si>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</si>
  <si>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</si>
  <si>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</si>
  <si>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</si>
  <si>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</si>
  <si>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</si>
  <si>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</si>
  <si>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</si>
  <si>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</si>
  <si>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</si>
  <si>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</si>
  <si>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</si>
  <si>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</si>
  <si>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</si>
  <si>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</si>
  <si>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</si>
  <si>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</si>
  <si>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</si>
  <si>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</si>
  <si>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</si>
  <si>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</si>
  <si>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</si>
  <si>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</si>
  <si>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</si>
  <si>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</si>
  <si>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</si>
  <si>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</si>
  <si>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</si>
  <si>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</si>
  <si>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</si>
  <si>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</si>
  <si>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</si>
  <si>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</si>
  <si>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</si>
  <si>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</si>
  <si>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</si>
  <si>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</si>
  <si>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</si>
  <si>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</si>
  <si>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</si>
  <si>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</si>
  <si>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</si>
  <si>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</si>
  <si>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</si>
  <si>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</si>
  <si>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</si>
  <si>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</si>
  <si>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</si>
  <si>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</si>
  <si>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</si>
  <si>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</si>
  <si>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</si>
  <si>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</si>
  <si>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</si>
  <si>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</si>
  <si>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</si>
  <si>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</si>
  <si>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</si>
  <si>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</si>
  <si>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</si>
  <si>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</si>
  <si>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</si>
  <si>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</si>
  <si>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</si>
  <si>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</si>
  <si>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</si>
  <si>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</si>
  <si>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</si>
  <si>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</si>
  <si>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</si>
  <si>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</si>
  <si>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</si>
  <si>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</si>
  <si>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</si>
  <si>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</si>
  <si>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</si>
  <si>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</si>
  <si>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</si>
  <si>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</si>
  <si>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</si>
  <si>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</si>
  <si>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</si>
  <si>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</si>
  <si>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</si>
  <si>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</si>
  <si>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</si>
  <si>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</si>
  <si>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</si>
  <si>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</si>
  <si>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</si>
  <si>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</si>
  <si>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</si>
  <si>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</si>
  <si>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</si>
  <si>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</si>
  <si>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</si>
  <si>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</si>
  <si>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</si>
  <si>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</si>
  <si>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</si>
  <si>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</si>
  <si>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</si>
  <si>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</si>
  <si>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</si>
  <si>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</si>
  <si>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</si>
  <si>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</si>
  <si>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</si>
  <si>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</si>
  <si>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</si>
  <si>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</si>
  <si>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</si>
  <si>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</si>
  <si>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</si>
  <si>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</si>
  <si>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</si>
  <si>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</si>
  <si>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</si>
  <si>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</si>
  <si>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</si>
  <si>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</si>
  <si>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</si>
  <si>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</si>
  <si>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</si>
  <si>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</si>
  <si>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</si>
  <si>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</si>
  <si>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</si>
  <si>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</si>
  <si>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</si>
  <si>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</si>
  <si>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</si>
  <si>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</si>
  <si>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</si>
  <si>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</si>
  <si>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</si>
  <si>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</si>
  <si>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</si>
  <si>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</si>
  <si>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</si>
  <si>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</si>
  <si>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</si>
  <si>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</si>
  <si>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</si>
  <si>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</si>
  <si>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</si>
  <si>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</si>
  <si>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</si>
  <si>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</si>
  <si>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</si>
  <si>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</si>
  <si>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</si>
  <si>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</si>
  <si>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</si>
  <si>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</si>
  <si>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</si>
  <si>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</si>
  <si>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</si>
  <si>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</si>
  <si>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</si>
  <si>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</si>
  <si>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</si>
  <si>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</si>
  <si>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</si>
  <si>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</si>
  <si>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</si>
  <si>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</si>
  <si>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</si>
  <si>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</si>
  <si>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</si>
  <si>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</si>
  <si>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</si>
  <si>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</si>
  <si>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</si>
  <si>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</si>
  <si>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</si>
  <si>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</si>
  <si>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</si>
  <si>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</si>
  <si>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</si>
  <si>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</si>
  <si>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</si>
  <si>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</si>
  <si>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</si>
  <si>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</si>
  <si>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</si>
  <si>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</si>
  <si>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</si>
  <si>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</si>
  <si>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</si>
  <si>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</si>
  <si>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</si>
  <si>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</si>
  <si>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</si>
  <si>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</si>
  <si>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</si>
  <si>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</si>
  <si>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</si>
  <si>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</si>
  <si>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</si>
  <si>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</si>
  <si>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</si>
  <si>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</si>
  <si>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</si>
  <si>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</si>
  <si>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</si>
  <si>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</si>
  <si>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</si>
  <si>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</si>
  <si>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</si>
  <si>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</si>
  <si>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</si>
  <si>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</si>
  <si>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</si>
  <si>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</si>
  <si>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</si>
  <si>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</si>
  <si>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</si>
  <si>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</si>
  <si>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</si>
  <si>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</si>
  <si>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</si>
  <si>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</si>
  <si>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</si>
  <si>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</si>
  <si>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</si>
  <si>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</si>
  <si>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</si>
  <si>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</si>
  <si>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</si>
  <si>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</si>
  <si>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</si>
  <si>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</si>
  <si>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</si>
  <si>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</si>
  <si>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</si>
  <si>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</si>
  <si>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</si>
  <si>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</si>
  <si>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</si>
  <si>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</si>
  <si>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</si>
  <si>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</si>
  <si>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</si>
  <si>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</si>
  <si>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</si>
  <si>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</si>
  <si>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</si>
  <si>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</si>
  <si>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</si>
  <si>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</si>
  <si>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</si>
  <si>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</si>
  <si>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</si>
  <si>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</si>
  <si>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</si>
  <si>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</si>
  <si>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</si>
  <si>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</si>
  <si>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</si>
  <si>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</si>
  <si>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</si>
  <si>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</si>
  <si>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</si>
  <si>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</si>
  <si>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</si>
  <si>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</si>
  <si>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</si>
  <si>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</si>
  <si>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</si>
  <si>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</si>
  <si>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</si>
  <si>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</si>
  <si>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</si>
  <si>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</si>
  <si>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</si>
  <si>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</si>
  <si>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</si>
  <si>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</si>
  <si>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</si>
  <si>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</si>
  <si>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</si>
  <si>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</si>
  <si>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</si>
  <si>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</si>
  <si>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</si>
  <si>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</si>
  <si>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</si>
  <si>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</si>
  <si>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</si>
  <si>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</si>
  <si>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</si>
  <si>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</si>
  <si>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</si>
  <si>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</si>
  <si>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</si>
  <si>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</si>
  <si>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</si>
  <si>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</si>
  <si>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</si>
  <si>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</si>
  <si>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</si>
  <si>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</si>
  <si>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</si>
  <si>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</si>
  <si>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</si>
  <si>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</si>
  <si>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</si>
  <si>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</si>
  <si>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</si>
  <si>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</si>
  <si>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</si>
  <si>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</si>
  <si>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</si>
  <si>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</si>
  <si>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</si>
  <si>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</si>
  <si>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</si>
  <si>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</si>
  <si>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</si>
  <si>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</si>
  <si>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</si>
  <si>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</si>
  <si>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</si>
  <si>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</si>
  <si>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</si>
  <si>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</si>
  <si>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</si>
  <si>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</si>
  <si>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</si>
  <si>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</si>
  <si>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</si>
  <si>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</si>
  <si>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</si>
  <si>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</si>
  <si>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</si>
  <si>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</si>
  <si>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</si>
  <si>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</si>
  <si>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</si>
  <si>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</si>
  <si>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</si>
  <si>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</si>
  <si>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</si>
  <si>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</si>
  <si>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</si>
  <si>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</si>
  <si>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</si>
  <si>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</si>
  <si>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</si>
  <si>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</si>
  <si>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</si>
  <si>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</si>
  <si>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</si>
  <si>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</si>
  <si>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</si>
  <si>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</si>
  <si>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</si>
  <si>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</si>
  <si>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</si>
  <si>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</si>
  <si>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</si>
  <si>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</si>
  <si>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</si>
  <si>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</si>
  <si>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</si>
  <si>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</si>
  <si>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</si>
  <si>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</si>
  <si>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</si>
  <si>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</si>
  <si>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</si>
  <si>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</si>
  <si>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</si>
  <si>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</si>
  <si>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</si>
  <si>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</si>
  <si>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</si>
  <si>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</si>
  <si>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</si>
  <si>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</si>
  <si>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</si>
  <si>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</si>
  <si>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</si>
  <si>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</si>
  <si>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</si>
  <si>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</si>
  <si>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</si>
  <si>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</si>
  <si>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</si>
  <si>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</si>
  <si>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</si>
  <si>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</si>
  <si>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</si>
  <si>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</si>
  <si>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</si>
  <si>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</si>
  <si>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</si>
  <si>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</si>
  <si>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</si>
  <si>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</si>
  <si>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</si>
  <si>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</si>
  <si>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</si>
  <si>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</si>
  <si>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</si>
  <si>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</si>
  <si>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</si>
  <si>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</si>
  <si>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</si>
  <si>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</si>
  <si>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</si>
  <si>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</si>
  <si>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</si>
  <si>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</si>
  <si>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</si>
  <si>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</si>
  <si>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</si>
  <si>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</si>
  <si>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</si>
  <si>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</si>
  <si>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</si>
  <si>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</si>
  <si>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</si>
  <si>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</si>
  <si>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</si>
  <si>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</si>
  <si>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</si>
  <si>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</si>
  <si>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</si>
  <si>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</si>
  <si>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</si>
  <si>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</si>
  <si>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</si>
  <si>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</si>
  <si>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</si>
  <si>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</si>
  <si>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</si>
  <si>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</si>
  <si>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</si>
  <si>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</si>
  <si>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</si>
  <si>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</si>
  <si>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</si>
  <si>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</si>
  <si>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</si>
  <si>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</si>
  <si>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</si>
  <si>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</si>
  <si>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</si>
  <si>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</si>
  <si>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</si>
  <si>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</si>
  <si>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</si>
  <si>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</si>
  <si>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</si>
  <si>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</si>
  <si>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</si>
  <si>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</si>
  <si>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</si>
  <si>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</si>
  <si>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</si>
  <si>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</si>
  <si>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</si>
  <si>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</si>
  <si>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</si>
  <si>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</si>
  <si>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</si>
  <si>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</si>
  <si>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</si>
  <si>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</si>
  <si>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</si>
  <si>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</si>
  <si>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</si>
  <si>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</si>
  <si>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</si>
  <si>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</si>
  <si>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</si>
  <si>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</si>
  <si>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</si>
  <si>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</si>
  <si>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</si>
  <si>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</si>
  <si>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</si>
  <si>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</si>
  <si>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</si>
  <si>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</si>
  <si>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</si>
  <si>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</si>
  <si>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</si>
  <si>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</si>
  <si>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</si>
  <si>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</si>
  <si>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</si>
  <si>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</si>
  <si>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</si>
  <si>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</si>
  <si>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</si>
  <si>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</si>
  <si>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</si>
  <si>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</si>
  <si>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</si>
  <si>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</si>
  <si>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</si>
  <si>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</si>
  <si>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</si>
  <si>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</si>
  <si>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</si>
  <si>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</si>
  <si>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</si>
  <si>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</si>
  <si>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</si>
  <si>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</si>
  <si>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</si>
  <si>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</si>
  <si>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</si>
  <si>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</si>
  <si>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</si>
  <si>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</si>
  <si>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</si>
  <si>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</si>
  <si>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</si>
  <si>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</si>
  <si>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</si>
  <si>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</si>
  <si>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</si>
  <si>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</si>
  <si>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</si>
  <si>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</si>
  <si>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</si>
  <si>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</si>
  <si>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</si>
  <si>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</si>
  <si>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</si>
  <si>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</si>
  <si>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</si>
  <si>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</si>
  <si>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</si>
  <si>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</si>
  <si>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</si>
  <si>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</si>
  <si>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</si>
  <si>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</si>
  <si>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</si>
  <si>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</si>
  <si>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</si>
  <si>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</si>
  <si>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</si>
  <si>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</si>
  <si>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</si>
  <si>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</si>
  <si>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</si>
  <si>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</si>
  <si>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</si>
  <si>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</si>
  <si>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</si>
  <si>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</si>
  <si>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</si>
  <si>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</si>
  <si>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</si>
  <si>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</si>
  <si>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</si>
  <si>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</si>
  <si>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</si>
  <si>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</si>
  <si>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</si>
  <si>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</si>
  <si>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</si>
  <si>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</si>
  <si>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</si>
  <si>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</si>
  <si>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</si>
  <si>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</si>
  <si>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</si>
  <si>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</si>
  <si>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</si>
  <si>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</si>
  <si>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</si>
  <si>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</si>
  <si>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</si>
  <si>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</si>
  <si>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</si>
  <si>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</si>
  <si>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</si>
  <si>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</si>
  <si>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</si>
  <si>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</si>
  <si>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</si>
  <si>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</si>
  <si>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</si>
  <si>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</si>
  <si>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</si>
  <si>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</si>
  <si>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</si>
  <si>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</si>
  <si>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</si>
  <si>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</si>
  <si>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</si>
  <si>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</si>
  <si>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</si>
  <si>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</si>
  <si>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</si>
  <si>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</si>
  <si>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</si>
  <si>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</si>
  <si>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</si>
  <si>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</si>
  <si>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</si>
  <si>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</si>
  <si>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</si>
  <si>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</si>
  <si>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</si>
  <si>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</si>
  <si>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</si>
  <si>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</si>
  <si>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</si>
  <si>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</si>
  <si>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</si>
  <si>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</si>
  <si>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</si>
  <si>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</si>
  <si>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</si>
  <si>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</si>
  <si>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</si>
  <si>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</si>
  <si>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</si>
  <si>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</si>
  <si>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</si>
  <si>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</si>
  <si>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</si>
  <si>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</si>
  <si>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</si>
  <si>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</si>
  <si>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</si>
  <si>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</si>
  <si>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</si>
  <si>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</si>
  <si>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</si>
  <si>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</si>
  <si>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</si>
  <si>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</si>
  <si>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</si>
  <si>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</si>
  <si>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</si>
  <si>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</si>
  <si>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</si>
  <si>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</si>
  <si>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</si>
  <si>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</si>
  <si>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</si>
  <si>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</si>
  <si>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</si>
  <si>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</si>
  <si>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</si>
  <si>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</si>
  <si>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</si>
  <si>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</si>
  <si>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</si>
  <si>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</si>
  <si>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</si>
  <si>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</si>
  <si>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</si>
  <si>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</si>
  <si>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</si>
  <si>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</si>
  <si>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</si>
  <si>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</si>
  <si>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</si>
  <si>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</si>
  <si>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</si>
  <si>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</si>
  <si>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</si>
  <si>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</si>
  <si>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</si>
  <si>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</si>
  <si>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</si>
  <si>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</si>
  <si>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</si>
  <si>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</si>
  <si>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</si>
  <si>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</si>
  <si>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</si>
  <si>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</si>
  <si>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</si>
  <si>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</si>
  <si>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</si>
  <si>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</si>
  <si>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</si>
  <si>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</si>
  <si>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</si>
  <si>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</si>
  <si>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</si>
  <si>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</si>
  <si>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</si>
  <si>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</si>
  <si>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</si>
  <si>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</si>
  <si>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</si>
  <si>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</si>
  <si>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</si>
  <si>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</si>
  <si>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</si>
  <si>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</si>
  <si>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</si>
  <si>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</si>
  <si>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</si>
  <si>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</si>
  <si>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</si>
  <si>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</si>
  <si>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</si>
  <si>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</si>
  <si>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</si>
  <si>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</si>
  <si>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</si>
  <si>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</si>
  <si>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</si>
  <si>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</si>
  <si>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</si>
  <si>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</si>
  <si>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</si>
  <si>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</si>
  <si>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</si>
  <si>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</si>
  <si>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</si>
  <si>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</si>
  <si>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</si>
  <si>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</si>
  <si>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</si>
  <si>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</si>
  <si>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</si>
  <si>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</si>
  <si>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</si>
  <si>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</si>
  <si>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</si>
  <si>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</si>
  <si>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</si>
  <si>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</si>
  <si>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</si>
  <si>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</si>
  <si>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</si>
  <si>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</si>
  <si>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</si>
  <si>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</si>
  <si>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</si>
  <si>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</si>
  <si>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</si>
  <si>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</si>
  <si>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</si>
  <si>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</si>
  <si>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</si>
  <si>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</si>
  <si>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</si>
  <si>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</si>
  <si>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</si>
  <si>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</si>
  <si>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</si>
  <si>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</si>
  <si>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</si>
  <si>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</si>
  <si>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</si>
  <si>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</si>
  <si>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</si>
  <si>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</si>
  <si>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</si>
  <si>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</si>
  <si>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</si>
  <si>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</si>
  <si>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</si>
  <si>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</si>
  <si>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</si>
  <si>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</si>
  <si>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</si>
  <si>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</si>
  <si>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</si>
  <si>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</si>
  <si>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</si>
  <si>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</si>
  <si>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</si>
  <si>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</si>
  <si>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</si>
  <si>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</si>
  <si>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</si>
  <si>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</si>
  <si>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</si>
  <si>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</si>
  <si>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</si>
  <si>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</si>
  <si>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</si>
  <si>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</si>
  <si>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</si>
  <si>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</si>
  <si>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</si>
  <si>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</si>
  <si>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</si>
  <si>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</si>
  <si>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</si>
  <si>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</si>
  <si>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</si>
  <si>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</si>
  <si>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</si>
  <si>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</si>
  <si>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</si>
  <si>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</si>
  <si>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</si>
  <si>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</si>
  <si>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</si>
  <si>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</si>
  <si>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</si>
  <si>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</si>
  <si>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</si>
  <si>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</si>
  <si>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</si>
  <si>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</si>
  <si>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</si>
  <si>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</si>
  <si>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</si>
  <si>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</si>
  <si>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</si>
  <si>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</si>
  <si>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</si>
  <si>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</si>
  <si>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</si>
  <si>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</si>
  <si>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</si>
  <si>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</si>
  <si>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</si>
  <si>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</si>
  <si>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</si>
  <si>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</si>
  <si>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</si>
  <si>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</si>
  <si>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</si>
  <si>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</si>
  <si>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</si>
  <si>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</si>
  <si>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</si>
  <si>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</si>
  <si>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</si>
  <si>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</si>
  <si>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</si>
  <si>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</si>
  <si>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</si>
  <si>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</si>
  <si>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</si>
  <si>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</si>
  <si>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</si>
  <si>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</si>
  <si>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</si>
  <si>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</si>
  <si>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</si>
  <si>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</si>
  <si>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</si>
  <si>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</si>
  <si>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</si>
  <si>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</si>
  <si>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</si>
  <si>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</si>
  <si>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</si>
  <si>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</si>
  <si>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</si>
  <si>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</si>
  <si>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</si>
  <si>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</si>
  <si>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</si>
  <si>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</si>
  <si>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</si>
  <si>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</si>
  <si>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</si>
  <si>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</si>
  <si>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</si>
  <si>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</si>
  <si>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</si>
  <si>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</si>
  <si>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</si>
  <si>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</si>
  <si>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</si>
  <si>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</si>
  <si>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</si>
  <si>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</si>
  <si>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</si>
  <si>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</si>
  <si>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</si>
  <si>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</si>
  <si>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</si>
  <si>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</si>
  <si>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</si>
  <si>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</si>
  <si>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</si>
  <si>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</si>
  <si>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</si>
  <si>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</si>
  <si>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</si>
  <si>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</si>
  <si>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</si>
  <si>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</si>
  <si>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</si>
  <si>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</si>
  <si>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</si>
  <si>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</si>
  <si>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</si>
  <si>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</si>
  <si>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</si>
  <si>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</si>
  <si>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</si>
  <si>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</si>
  <si>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</si>
  <si>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</si>
  <si>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</si>
  <si>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</si>
  <si>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</si>
  <si>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</si>
  <si>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</si>
  <si>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</si>
  <si>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</si>
  <si>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</si>
  <si>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</si>
  <si>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</si>
  <si>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</si>
  <si>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</si>
  <si>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</si>
  <si>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</si>
  <si>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</si>
  <si>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</si>
  <si>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</si>
  <si>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</si>
  <si>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</si>
  <si>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</si>
  <si>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</si>
  <si>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</si>
  <si>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</si>
  <si>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</si>
  <si>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</si>
  <si>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</si>
  <si>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</si>
  <si>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</si>
  <si>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</si>
  <si>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</si>
  <si>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</si>
  <si>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</si>
  <si>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</si>
  <si>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</si>
  <si>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</si>
  <si>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</si>
  <si>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</si>
  <si>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</si>
  <si>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</si>
  <si>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</si>
  <si>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</si>
  <si>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</si>
  <si>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</si>
  <si>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</si>
  <si>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</si>
  <si>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</si>
  <si>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</si>
  <si>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</si>
  <si>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</si>
  <si>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</si>
  <si>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</si>
  <si>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</si>
  <si>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</si>
  <si>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</si>
  <si>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</si>
  <si>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</si>
  <si>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</si>
  <si>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</si>
  <si>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</si>
  <si>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</si>
  <si>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</si>
  <si>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</si>
  <si>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</si>
  <si>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</si>
  <si>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</si>
  <si>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</si>
  <si>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</si>
  <si>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</si>
  <si>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</si>
  <si>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</si>
  <si>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</si>
  <si>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</si>
  <si>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</si>
  <si>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</si>
  <si>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</si>
  <si>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</si>
  <si>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</si>
  <si>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</si>
  <si>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</si>
  <si>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</si>
  <si>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</si>
  <si>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</si>
  <si>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</si>
  <si>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</si>
  <si>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</si>
  <si>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</si>
  <si>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</si>
  <si>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</si>
  <si>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</si>
  <si>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</si>
  <si>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</si>
  <si>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</si>
  <si>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</si>
  <si>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</si>
  <si>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</si>
  <si>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</si>
  <si>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</si>
  <si>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</si>
  <si>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</si>
  <si>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</si>
  <si>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</si>
  <si>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</si>
  <si>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</si>
  <si>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</si>
  <si>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</si>
  <si>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</si>
  <si>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</si>
  <si>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</si>
  <si>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</si>
  <si>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</si>
  <si>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</si>
  <si>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</si>
  <si>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</si>
  <si>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</si>
  <si>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</si>
  <si>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</si>
  <si>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</si>
  <si>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</si>
  <si>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</si>
  <si>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</si>
  <si>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</si>
  <si>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</si>
  <si>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</si>
  <si>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</si>
  <si>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</si>
  <si>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</si>
  <si>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</si>
  <si>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</si>
  <si>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</si>
  <si>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</si>
  <si>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</si>
  <si>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</si>
  <si>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</si>
  <si>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</si>
  <si>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</si>
  <si>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</si>
  <si>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</si>
  <si>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</si>
  <si>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</si>
  <si>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</si>
  <si>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</si>
  <si>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</si>
  <si>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</si>
  <si>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</si>
  <si>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</si>
  <si>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</si>
  <si>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</si>
  <si>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</si>
  <si>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</si>
  <si>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</si>
  <si>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</si>
  <si>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</si>
  <si>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</si>
  <si>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</si>
  <si>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</si>
  <si>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</si>
  <si>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</si>
  <si>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</si>
  <si>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</si>
  <si>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</si>
  <si>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</si>
  <si>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</si>
  <si>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</si>
  <si>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</si>
  <si>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</si>
  <si>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</si>
  <si>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</si>
  <si>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</si>
  <si>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</si>
  <si>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</si>
  <si>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</si>
  <si>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</si>
  <si>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</si>
  <si>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</si>
  <si>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</si>
  <si>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</si>
  <si>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</si>
  <si>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</si>
  <si>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</si>
  <si>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</si>
  <si>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</si>
  <si>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</si>
  <si>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</si>
  <si>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</si>
  <si>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</si>
  <si>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</si>
  <si>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</si>
  <si>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</si>
  <si>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</si>
  <si>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</si>
  <si>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</si>
  <si>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</si>
  <si>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</si>
  <si>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</si>
  <si>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</si>
  <si>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</si>
  <si>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</si>
  <si>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</si>
  <si>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</si>
  <si>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</si>
  <si>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</si>
  <si>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</si>
  <si>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</si>
  <si>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</si>
  <si>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</si>
  <si>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</si>
  <si>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</si>
  <si>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</si>
  <si>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</si>
  <si>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</si>
  <si>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</si>
  <si>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</si>
  <si>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</si>
  <si>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</si>
  <si>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</si>
  <si>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</si>
  <si>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</si>
  <si>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</si>
  <si>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</si>
  <si>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</si>
  <si>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</si>
  <si>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</si>
  <si>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</si>
  <si>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</si>
  <si>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</si>
  <si>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</si>
  <si>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</si>
  <si>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</si>
  <si>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</si>
  <si>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</si>
  <si>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</si>
  <si>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</si>
  <si>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</si>
  <si>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</si>
  <si>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</si>
  <si>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</si>
  <si>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</si>
  <si>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</si>
  <si>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</si>
  <si>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</si>
  <si>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</si>
  <si>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</si>
  <si>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</si>
  <si>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</si>
  <si>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</si>
  <si>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</si>
  <si>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</si>
  <si>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</si>
  <si>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</si>
  <si>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</si>
  <si>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</si>
  <si>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</si>
  <si>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</si>
  <si>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</si>
  <si>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</si>
  <si>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</si>
  <si>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</si>
  <si>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</si>
  <si>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</si>
  <si>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</si>
  <si>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</si>
  <si>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</si>
  <si>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</si>
  <si>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</si>
  <si>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</si>
  <si>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</si>
  <si>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</si>
  <si>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</si>
  <si>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</si>
  <si>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</si>
  <si>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</si>
  <si>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</si>
  <si>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</si>
  <si>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</si>
  <si>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</si>
  <si>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</si>
  <si>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</si>
  <si>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</si>
  <si>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</si>
  <si>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</si>
  <si>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</si>
  <si>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</si>
  <si>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</si>
  <si>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</si>
  <si>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</si>
  <si>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</si>
  <si>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</si>
  <si>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</si>
  <si>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</si>
  <si>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</si>
  <si>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</si>
  <si>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</si>
  <si>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</si>
  <si>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</si>
  <si>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</si>
  <si>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</si>
  <si>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</si>
  <si>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</si>
  <si>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</si>
  <si>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</si>
  <si>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</si>
  <si>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</si>
  <si>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</si>
  <si>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</si>
  <si>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</si>
  <si>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</si>
  <si>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</si>
  <si>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</si>
  <si>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</si>
  <si>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</si>
  <si>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</si>
  <si>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</si>
  <si>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</si>
  <si>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</si>
  <si>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</si>
  <si>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</si>
  <si>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</si>
  <si>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</si>
  <si>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</si>
  <si>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</si>
  <si>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</si>
  <si>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</si>
  <si>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</si>
  <si>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</si>
  <si>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</si>
  <si>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</si>
  <si>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</si>
  <si>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</si>
  <si>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</si>
  <si>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</si>
  <si>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</si>
  <si>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</si>
  <si>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</si>
  <si>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</si>
  <si>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</si>
  <si>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</si>
  <si>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</si>
  <si>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</si>
  <si>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</si>
  <si>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</si>
  <si>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</si>
  <si>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</si>
  <si>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</si>
  <si>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</si>
  <si>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</si>
  <si>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</si>
  <si>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</si>
  <si>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</si>
  <si>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</si>
  <si>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</si>
  <si>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</si>
  <si>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</si>
  <si>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</si>
  <si>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</si>
  <si>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</si>
  <si>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</si>
  <si>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</si>
  <si>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</si>
  <si>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</si>
  <si>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</si>
  <si>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</si>
  <si>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</si>
  <si>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</si>
  <si>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</si>
  <si>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</si>
  <si>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</si>
  <si>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</si>
  <si>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</si>
  <si>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</si>
  <si>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</si>
  <si>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</si>
  <si>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</si>
  <si>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</si>
  <si>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</si>
  <si>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</si>
  <si>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</si>
  <si>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</si>
  <si>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</si>
  <si>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</si>
  <si>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</si>
  <si>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</si>
  <si>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</si>
  <si>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</si>
  <si>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</si>
  <si>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</si>
  <si>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</si>
  <si>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</si>
  <si>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</si>
  <si>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</si>
  <si>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</si>
  <si>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</si>
  <si>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</si>
  <si>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</si>
  <si>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</si>
  <si>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</si>
  <si>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</si>
  <si>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</si>
  <si>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</si>
  <si>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</si>
  <si>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</si>
  <si>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</si>
  <si>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</si>
  <si>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</si>
  <si>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</si>
  <si>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</si>
  <si>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</si>
  <si>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</si>
  <si>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</si>
  <si>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</si>
  <si>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</si>
  <si>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</si>
  <si>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</si>
  <si>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</si>
  <si>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</si>
  <si>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</si>
  <si>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</si>
  <si>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</si>
  <si>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</si>
  <si>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</si>
  <si>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</si>
  <si>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</si>
  <si>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</si>
  <si>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</si>
  <si>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</si>
  <si>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</si>
  <si>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</si>
  <si>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</si>
  <si>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</si>
  <si>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</si>
  <si>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</si>
  <si>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</si>
  <si>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</si>
  <si>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</si>
  <si>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</si>
  <si>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</si>
  <si>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</si>
  <si>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</si>
  <si>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</si>
  <si>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</si>
  <si>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</si>
  <si>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</si>
  <si>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</si>
  <si>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</si>
  <si>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</si>
  <si>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</si>
  <si>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</si>
  <si>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</si>
  <si>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</si>
  <si>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</si>
  <si>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</si>
  <si>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</si>
  <si>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</si>
  <si>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</si>
  <si>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</si>
  <si>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</si>
  <si>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</si>
  <si>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</si>
  <si>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</si>
  <si>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</si>
  <si>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</si>
  <si>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</si>
  <si>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</si>
  <si>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</si>
  <si>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</si>
  <si>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</si>
  <si>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</si>
  <si>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</si>
  <si>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</si>
  <si>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</si>
  <si>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</si>
  <si>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</si>
  <si>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</si>
  <si>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</si>
  <si>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</si>
  <si>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</si>
  <si>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</si>
  <si>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</si>
  <si>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</si>
  <si>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</si>
  <si>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</si>
  <si>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</si>
  <si>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</si>
  <si>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</si>
  <si>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</si>
  <si>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</si>
  <si>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</si>
  <si>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</si>
  <si>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</si>
  <si>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</si>
  <si>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</si>
  <si>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</si>
  <si>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</si>
  <si>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</si>
  <si>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</si>
  <si>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</si>
  <si>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</si>
  <si>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</si>
  <si>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</si>
  <si>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</si>
  <si>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</si>
  <si>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</si>
  <si>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</si>
  <si>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</si>
  <si>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</si>
  <si>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</si>
  <si>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</si>
  <si>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</si>
  <si>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</si>
  <si>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</si>
  <si>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</si>
  <si>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</si>
  <si>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</si>
  <si>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</si>
  <si>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</si>
  <si>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</si>
  <si>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</si>
  <si>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</si>
  <si>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</si>
  <si>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</si>
  <si>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</si>
  <si>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</si>
  <si>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</si>
  <si>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</si>
  <si>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</si>
  <si>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</si>
  <si>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</si>
  <si>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</si>
  <si>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</si>
  <si>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</si>
  <si>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</si>
  <si>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</si>
  <si>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</si>
  <si>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</si>
  <si>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</si>
  <si>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</si>
  <si>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</si>
  <si>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</si>
  <si>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</si>
  <si>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</si>
  <si>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</si>
  <si>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</si>
  <si>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</si>
  <si>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</si>
  <si>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</si>
  <si>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</si>
  <si>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</si>
  <si>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</si>
  <si>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</si>
  <si>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</si>
  <si>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</si>
  <si>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</si>
  <si>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</si>
  <si>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</si>
  <si>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</si>
  <si>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</si>
  <si>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</si>
  <si>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</si>
  <si>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</si>
  <si>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</si>
  <si>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</si>
  <si>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</si>
  <si>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</si>
  <si>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</si>
  <si>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</si>
  <si>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</si>
  <si>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</si>
  <si>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</si>
  <si>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</si>
  <si>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</si>
  <si>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</si>
  <si>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</si>
  <si>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</si>
  <si>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</si>
  <si>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</si>
  <si>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</si>
  <si>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</si>
  <si>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</si>
  <si>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</si>
  <si>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</si>
  <si>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</si>
  <si>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</si>
  <si>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</si>
  <si>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</si>
  <si>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</si>
  <si>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</si>
  <si>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</si>
  <si>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</si>
  <si>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</si>
  <si>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</si>
  <si>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</si>
  <si>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</si>
  <si>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</si>
  <si>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</si>
  <si>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</si>
  <si>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</si>
  <si>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</si>
  <si>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</si>
  <si>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</si>
  <si>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</si>
  <si>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</si>
  <si>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</si>
  <si>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</si>
  <si>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</si>
  <si>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</si>
  <si>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</si>
  <si>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</si>
  <si>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</si>
  <si>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</si>
  <si>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</si>
  <si>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</si>
  <si>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</si>
  <si>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</si>
  <si>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</si>
  <si>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</si>
  <si>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</si>
  <si>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</si>
  <si>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</si>
  <si>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</si>
  <si>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</si>
  <si>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</si>
  <si>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</si>
  <si>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</si>
  <si>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</si>
  <si>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</si>
  <si>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</si>
  <si>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</si>
  <si>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</si>
  <si>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</si>
  <si>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</si>
  <si>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</si>
  <si>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</si>
  <si>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</si>
  <si>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</si>
  <si>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</si>
  <si>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</si>
  <si>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</si>
  <si>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</si>
  <si>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</si>
  <si>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</si>
  <si>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</si>
  <si>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</si>
  <si>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</si>
  <si>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</si>
  <si>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</si>
  <si>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</si>
  <si>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</si>
  <si>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</si>
  <si>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</si>
  <si>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</si>
  <si>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</si>
  <si>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</si>
  <si>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</si>
  <si>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</si>
  <si>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</si>
  <si>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</si>
  <si>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</si>
  <si>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</si>
  <si>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</si>
  <si>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</si>
  <si>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</si>
  <si>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</si>
  <si>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</si>
  <si>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</si>
  <si>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</si>
  <si>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</si>
  <si>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</si>
  <si>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</si>
  <si>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</si>
  <si>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</si>
  <si>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</si>
  <si>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</si>
  <si>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</si>
  <si>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</si>
  <si>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</si>
  <si>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</si>
  <si>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</si>
  <si>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</si>
  <si>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</si>
  <si>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</si>
  <si>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</si>
  <si>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</si>
  <si>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</si>
  <si>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</si>
  <si>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</si>
  <si>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</si>
  <si>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</si>
  <si>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</si>
  <si>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</si>
  <si>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</si>
  <si>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</si>
  <si>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</si>
  <si>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</si>
  <si>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</si>
  <si>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</si>
  <si>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</si>
  <si>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</si>
  <si>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</si>
  <si>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</si>
  <si>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</si>
  <si>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</si>
  <si>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</si>
  <si>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</si>
  <si>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</si>
  <si>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</si>
  <si>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</si>
  <si>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</si>
  <si>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</si>
  <si>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</si>
  <si>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</si>
  <si>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</si>
  <si>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</si>
  <si>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</si>
  <si>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</si>
  <si>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</si>
  <si>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</si>
  <si>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</si>
  <si>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</si>
  <si>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</si>
  <si>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</si>
  <si>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</si>
  <si>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</si>
  <si>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</si>
  <si>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</si>
  <si>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</si>
  <si>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</si>
  <si>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</si>
  <si>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</si>
  <si>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</si>
  <si>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</si>
  <si>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</si>
  <si>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</si>
  <si>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</si>
  <si>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</si>
  <si>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</si>
  <si>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</si>
  <si>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</si>
  <si>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</si>
  <si>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</si>
  <si>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</si>
  <si>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</si>
  <si>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</si>
  <si>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</si>
  <si>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</si>
  <si>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</si>
  <si>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</si>
  <si>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</si>
  <si>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</si>
  <si>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</si>
  <si>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</si>
  <si>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</si>
  <si>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</si>
  <si>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</si>
  <si>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</si>
  <si>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</si>
  <si>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</si>
  <si>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</si>
  <si>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</si>
  <si>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</si>
  <si>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</si>
  <si>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</si>
  <si>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</si>
  <si>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</si>
  <si>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</si>
  <si>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</si>
  <si>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</si>
  <si>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</si>
  <si>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</si>
  <si>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</si>
  <si>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</si>
  <si>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</si>
  <si>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</si>
  <si>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</si>
  <si>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</si>
  <si>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</si>
  <si>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</si>
  <si>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</si>
  <si>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</si>
  <si>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</si>
  <si>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</si>
  <si>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</si>
  <si>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</si>
  <si>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</si>
  <si>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</si>
  <si>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</si>
  <si>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</si>
  <si>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</si>
  <si>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</si>
  <si>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</si>
  <si>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</si>
  <si>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</si>
  <si>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</si>
  <si>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</si>
  <si>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</si>
  <si>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</si>
  <si>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</si>
  <si>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</si>
  <si>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</si>
  <si>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</si>
  <si>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</si>
  <si>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</si>
  <si>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</si>
  <si>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</si>
  <si>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</si>
  <si>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</si>
  <si>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</si>
  <si>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</si>
  <si>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</si>
  <si>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</si>
  <si>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</si>
  <si>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</si>
  <si>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</si>
  <si>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</si>
  <si>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</si>
  <si>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</si>
  <si>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</si>
  <si>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</si>
  <si>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</si>
  <si>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</si>
  <si>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</si>
  <si>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</si>
  <si>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</si>
  <si>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</si>
  <si>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</si>
  <si>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</si>
  <si>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</si>
  <si>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</si>
  <si>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</si>
  <si>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</si>
  <si>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</si>
  <si>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</si>
  <si>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</si>
  <si>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</si>
  <si>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</si>
  <si>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</si>
  <si>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</si>
  <si>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</si>
  <si>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</si>
  <si>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</si>
  <si>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</si>
  <si>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</si>
  <si>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</si>
  <si>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</si>
  <si>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</si>
  <si>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</si>
  <si>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</si>
  <si>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</si>
  <si>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</si>
  <si>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</si>
  <si>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</si>
  <si>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</si>
  <si>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</si>
  <si>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</si>
  <si>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</si>
  <si>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</si>
  <si>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</si>
  <si>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</si>
  <si>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</si>
  <si>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</si>
  <si>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</si>
  <si>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</si>
  <si>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</si>
  <si>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</si>
  <si>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</si>
  <si>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</si>
  <si>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</si>
  <si>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</si>
  <si>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</si>
  <si>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</si>
  <si>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</si>
  <si>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</si>
  <si>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</si>
  <si>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</si>
  <si>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</si>
  <si>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</si>
  <si>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</si>
  <si>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</si>
  <si>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</si>
  <si>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</si>
  <si>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</si>
  <si>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</si>
  <si>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</si>
  <si>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</si>
  <si>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</si>
  <si>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</si>
  <si>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</si>
  <si>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</si>
  <si>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</si>
  <si>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</si>
  <si>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</si>
  <si>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</si>
  <si>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</si>
  <si>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</si>
  <si>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</si>
  <si>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</si>
  <si>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</si>
  <si>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</si>
  <si>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</si>
  <si>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</si>
  <si>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</si>
  <si>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</si>
  <si>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</si>
  <si>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</si>
  <si>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</si>
  <si>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</si>
  <si>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</si>
  <si>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</si>
  <si>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</si>
  <si>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</si>
  <si>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</si>
  <si>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</si>
  <si>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</si>
  <si>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</si>
  <si>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</si>
  <si>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</si>
  <si>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</si>
  <si>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</si>
  <si>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</si>
  <si>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</si>
  <si>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</si>
  <si>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</si>
  <si>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</si>
  <si>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</si>
  <si>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</si>
  <si>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</si>
  <si>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</si>
  <si>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</si>
  <si>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</si>
  <si>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</si>
  <si>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</si>
  <si>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</si>
  <si>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</si>
  <si>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</si>
  <si>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</si>
  <si>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</si>
  <si>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</si>
  <si>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</si>
  <si>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</si>
  <si>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</si>
  <si>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</si>
  <si>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</si>
  <si>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</si>
  <si>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</si>
  <si>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</si>
  <si>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</si>
  <si>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</si>
  <si>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</si>
  <si>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</si>
  <si>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</si>
  <si>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</si>
  <si>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</si>
  <si>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</si>
  <si>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</si>
  <si>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</si>
  <si>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</si>
  <si>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</si>
  <si>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</si>
  <si>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</si>
  <si>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</si>
  <si>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</si>
  <si>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</si>
  <si>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</si>
  <si>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</si>
  <si>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</si>
  <si>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</si>
  <si>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</si>
  <si>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</si>
  <si>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</si>
  <si>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</si>
  <si>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</si>
  <si>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</si>
  <si>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</si>
  <si>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</si>
  <si>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</si>
  <si>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</si>
  <si>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</si>
  <si>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</si>
  <si>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</si>
  <si>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</si>
  <si>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</si>
  <si>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</si>
  <si>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</si>
  <si>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</si>
  <si>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</si>
  <si>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</si>
  <si>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</si>
  <si>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</si>
  <si>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</si>
  <si>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</si>
  <si>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</si>
  <si>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</si>
  <si>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</si>
  <si>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</si>
  <si>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</si>
  <si>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</si>
  <si>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</si>
  <si>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</si>
  <si>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</si>
  <si>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</si>
  <si>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</si>
  <si>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</si>
  <si>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</si>
  <si>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</si>
  <si>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</si>
  <si>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</si>
  <si>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</si>
  <si>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</si>
  <si>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</si>
  <si>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</si>
  <si>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</si>
  <si>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</si>
  <si>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</si>
  <si>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</si>
  <si>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</si>
  <si>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</si>
  <si>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</si>
  <si>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</si>
  <si>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</si>
  <si>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</si>
  <si>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</si>
  <si>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</si>
  <si>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</si>
  <si>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</si>
  <si>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</si>
  <si>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</si>
  <si>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</si>
  <si>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</si>
  <si>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</si>
  <si>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</si>
  <si>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</si>
  <si>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</si>
  <si>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</si>
  <si>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</si>
  <si>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</si>
  <si>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</si>
  <si>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</si>
  <si>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</si>
  <si>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</si>
  <si>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</si>
  <si>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</si>
  <si>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</si>
  <si>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</si>
  <si>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</si>
  <si>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</si>
  <si>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</si>
  <si>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</si>
  <si>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</si>
  <si>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</si>
  <si>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</si>
  <si>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</si>
  <si>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</si>
  <si>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</si>
  <si>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</si>
  <si>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</si>
  <si>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</si>
  <si>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</si>
  <si>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</si>
  <si>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</si>
  <si>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</si>
  <si>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</si>
  <si>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</si>
  <si>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</si>
  <si>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</si>
  <si>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</si>
  <si>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</si>
  <si>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</si>
  <si>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</si>
  <si>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</si>
  <si>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</si>
  <si>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</si>
  <si>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</si>
  <si>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</si>
  <si>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</si>
  <si>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</si>
  <si>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</si>
  <si>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</si>
  <si>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</si>
  <si>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</si>
  <si>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</si>
  <si>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</si>
  <si>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</si>
  <si>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</si>
  <si>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</si>
  <si>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</si>
  <si>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</si>
  <si>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</si>
  <si>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</si>
  <si>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</si>
  <si>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</si>
  <si>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</si>
  <si>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</si>
  <si>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</si>
  <si>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</si>
  <si>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</si>
  <si>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</si>
  <si>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</si>
  <si>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</si>
  <si>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</si>
  <si>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</si>
  <si>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</si>
  <si>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</si>
  <si>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</si>
  <si>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</si>
  <si>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</si>
  <si>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</si>
  <si>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</si>
  <si>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</si>
  <si>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</si>
  <si>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</si>
  <si>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</si>
  <si>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</si>
  <si>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</si>
  <si>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</si>
  <si>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</si>
  <si>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</si>
  <si>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</si>
  <si>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</si>
  <si>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</si>
  <si>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</si>
  <si>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</si>
  <si>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</si>
  <si>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</si>
  <si>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</si>
  <si>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</si>
  <si>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</si>
  <si>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</si>
  <si>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</si>
  <si>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</si>
  <si>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</si>
  <si>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</si>
  <si>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</si>
  <si>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</si>
  <si>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</si>
  <si>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</si>
  <si>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</si>
  <si>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</si>
  <si>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</si>
  <si>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</si>
  <si>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</si>
  <si>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</si>
  <si>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</si>
  <si>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</si>
  <si>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</si>
  <si>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</si>
  <si>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</si>
  <si>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</si>
  <si>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</si>
  <si>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</si>
  <si>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</si>
  <si>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</si>
  <si>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</si>
  <si>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</si>
  <si>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</si>
  <si>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</si>
  <si>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</si>
  <si>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</si>
  <si>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</si>
  <si>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</si>
  <si>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</si>
  <si>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</si>
  <si>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</si>
  <si>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</si>
  <si>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</si>
  <si>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</si>
  <si>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</si>
  <si>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</si>
  <si>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</si>
  <si>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</si>
  <si>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</si>
  <si>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</si>
  <si>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</si>
  <si>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</si>
  <si>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</si>
  <si>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</si>
  <si>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</si>
  <si>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</si>
  <si>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</si>
  <si>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</si>
  <si>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</si>
  <si>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</si>
  <si>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</si>
  <si>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</si>
  <si>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</si>
  <si>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</si>
  <si>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</si>
  <si>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</si>
  <si>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</si>
  <si>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</si>
  <si>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</si>
  <si>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</si>
  <si>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</si>
  <si>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</si>
  <si>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</si>
  <si>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</si>
  <si>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</si>
  <si>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</si>
  <si>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</si>
  <si>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</si>
  <si>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</si>
  <si>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</si>
  <si>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</si>
  <si>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</si>
  <si>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</si>
  <si>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</si>
  <si>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</si>
  <si>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</si>
  <si>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</si>
  <si>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</si>
  <si>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</si>
  <si>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</si>
  <si>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</si>
  <si>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</si>
  <si>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</si>
  <si>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</si>
  <si>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</si>
  <si>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</si>
  <si>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</si>
  <si>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</si>
  <si>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</si>
  <si>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</si>
  <si>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</si>
  <si>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</si>
  <si>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</si>
  <si>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</si>
  <si>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</si>
  <si>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</si>
  <si>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</si>
  <si>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</si>
  <si>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</si>
  <si>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</si>
  <si>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</si>
  <si>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</si>
  <si>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</si>
  <si>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</si>
  <si>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</si>
  <si>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</si>
  <si>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</si>
  <si>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</si>
  <si>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</si>
  <si>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</si>
  <si>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</si>
  <si>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</si>
  <si>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</si>
  <si>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</si>
  <si>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</si>
  <si>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</si>
  <si>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</si>
  <si>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</si>
  <si>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</si>
  <si>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</si>
  <si>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</si>
  <si>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</si>
  <si>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</si>
  <si>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</si>
  <si>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</si>
  <si>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</si>
  <si>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</si>
  <si>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</si>
  <si>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</si>
  <si>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</si>
  <si>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</si>
  <si>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</si>
  <si>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</si>
  <si>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</si>
  <si>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</si>
  <si>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</si>
  <si>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</si>
  <si>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</si>
  <si>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</si>
  <si>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</si>
  <si>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</si>
  <si>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</si>
  <si>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</si>
  <si>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</si>
  <si>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</si>
  <si>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</si>
  <si>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</si>
  <si>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</si>
  <si>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</si>
  <si>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</si>
  <si>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</si>
  <si>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</si>
  <si>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</si>
  <si>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</si>
  <si>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</si>
  <si>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</si>
  <si>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</si>
  <si>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</si>
  <si>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</si>
  <si>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</si>
  <si>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</si>
  <si>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</si>
  <si>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</si>
  <si>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</si>
  <si>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</si>
  <si>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</si>
  <si>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</si>
  <si>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</si>
  <si>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</si>
  <si>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</si>
  <si>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</si>
  <si>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</si>
  <si>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</si>
  <si>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</si>
  <si>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</si>
  <si>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</si>
  <si>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</si>
  <si>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</si>
  <si>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</si>
  <si>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</si>
  <si>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</si>
  <si>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</si>
  <si>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</si>
  <si>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</si>
  <si>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</si>
  <si>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</si>
  <si>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</si>
  <si>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</si>
  <si>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</si>
  <si>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</si>
  <si>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</si>
  <si>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</si>
  <si>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</si>
  <si>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</si>
  <si>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</si>
  <si>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</si>
  <si>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</si>
  <si>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</si>
  <si>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</si>
  <si>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</si>
  <si>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</si>
  <si>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</si>
  <si>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</si>
  <si>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</si>
  <si>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</si>
  <si>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</si>
  <si>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</si>
  <si>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</si>
  <si>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</si>
  <si>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</si>
  <si>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</si>
  <si>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</si>
  <si>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</si>
  <si>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</si>
  <si>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</si>
  <si>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</si>
  <si>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</si>
  <si>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</si>
  <si>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</si>
  <si>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</si>
  <si>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</si>
  <si>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</si>
  <si>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</si>
  <si>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</si>
  <si>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</si>
  <si>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</si>
  <si>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</si>
  <si>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</si>
  <si>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</si>
  <si>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</si>
  <si>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</si>
  <si>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</si>
  <si>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</si>
  <si>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</si>
  <si>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</si>
  <si>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</si>
  <si>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</si>
  <si>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</si>
  <si>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</si>
  <si>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</si>
  <si>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</si>
  <si>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</si>
  <si>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</si>
  <si>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</si>
  <si>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</si>
  <si>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</si>
  <si>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</si>
  <si>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</si>
  <si>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</si>
  <si>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</si>
  <si>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</si>
  <si>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</si>
  <si>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</si>
  <si>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</si>
  <si>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</si>
  <si>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</si>
  <si>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</si>
  <si>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</si>
  <si>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</si>
  <si>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</si>
  <si>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</si>
  <si>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</si>
  <si>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</si>
  <si>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</si>
  <si>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</si>
  <si>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</si>
  <si>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</si>
  <si>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</si>
  <si>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</si>
  <si>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</si>
  <si>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</si>
  <si>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</si>
  <si>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</si>
  <si>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</si>
  <si>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</si>
  <si>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</si>
  <si>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</si>
  <si>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</si>
  <si>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</si>
  <si>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</si>
  <si>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</si>
  <si>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</si>
  <si>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</si>
  <si>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</si>
  <si>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</si>
  <si>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</si>
  <si>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</si>
  <si>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</si>
  <si>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</si>
  <si>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</si>
  <si>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</si>
  <si>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</si>
  <si>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</si>
  <si>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</si>
  <si>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</si>
  <si>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</si>
  <si>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</si>
  <si>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</si>
  <si>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</si>
  <si>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</si>
  <si>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</si>
  <si>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</si>
  <si>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</si>
  <si>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</si>
  <si>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</si>
  <si>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</si>
  <si>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</si>
  <si>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</si>
  <si>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</si>
  <si>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</si>
  <si>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</si>
  <si>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</si>
  <si>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</si>
  <si>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</si>
  <si>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</si>
  <si>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</si>
  <si>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</si>
  <si>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</si>
  <si>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</si>
  <si>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</si>
  <si>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</si>
  <si>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</si>
  <si>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</si>
  <si>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</si>
  <si>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</si>
  <si>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</si>
  <si>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</si>
  <si>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</si>
  <si>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</si>
  <si>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</si>
  <si>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</si>
  <si>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</si>
  <si>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</si>
  <si>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</si>
  <si>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</si>
  <si>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</si>
  <si>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</si>
  <si>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</si>
  <si>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</si>
  <si>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</si>
  <si>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</si>
  <si>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</si>
  <si>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</si>
  <si>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</si>
  <si>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</si>
  <si>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</si>
  <si>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</si>
  <si>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</si>
  <si>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</si>
  <si>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</si>
  <si>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</si>
  <si>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</si>
  <si>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</si>
  <si>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</si>
  <si>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</si>
  <si>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</si>
  <si>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</si>
  <si>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</si>
  <si>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</si>
  <si>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</si>
  <si>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</si>
  <si>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</si>
  <si>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</si>
  <si>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</si>
  <si>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</si>
  <si>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</si>
  <si>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</si>
  <si>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</si>
  <si>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</si>
  <si>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</si>
  <si>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</si>
  <si>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</si>
  <si>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</si>
  <si>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</si>
  <si>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</si>
  <si>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</si>
  <si>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</si>
  <si>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</si>
  <si>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</si>
  <si>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</si>
  <si>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</si>
  <si>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</si>
  <si>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</si>
  <si>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</si>
  <si>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</si>
  <si>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</si>
  <si>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</si>
  <si>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</si>
  <si>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</si>
  <si>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</si>
  <si>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</si>
  <si>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</si>
  <si>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</si>
  <si>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</si>
  <si>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</si>
  <si>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</si>
  <si>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</si>
  <si>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</si>
  <si>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</si>
  <si>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</si>
  <si>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</si>
  <si>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</si>
  <si>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</si>
  <si>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</si>
  <si>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</si>
  <si>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</si>
  <si>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</si>
  <si>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</si>
  <si>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</si>
  <si>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</si>
  <si>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</si>
  <si>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</si>
  <si>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</si>
  <si>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</si>
  <si>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</si>
  <si>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</si>
  <si>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</si>
  <si>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</si>
  <si>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</si>
  <si>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</si>
  <si>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</si>
  <si>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</si>
  <si>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</si>
  <si>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</si>
  <si>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</si>
  <si>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</si>
  <si>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</si>
  <si>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</si>
  <si>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</si>
  <si>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</si>
  <si>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</si>
  <si>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</si>
  <si>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</si>
  <si>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</si>
  <si>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</si>
  <si>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</si>
  <si>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</si>
  <si>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</si>
  <si>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</si>
  <si>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</si>
  <si>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</si>
  <si>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</si>
  <si>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</si>
  <si>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</si>
  <si>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</si>
  <si>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</si>
  <si>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</si>
  <si>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</si>
  <si>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</si>
  <si>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</si>
  <si>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</si>
  <si>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</si>
  <si>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</si>
  <si>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</si>
  <si>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</si>
  <si>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</si>
  <si>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</si>
  <si>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</si>
  <si>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</si>
  <si>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</si>
  <si>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</si>
  <si>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</si>
  <si>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</si>
  <si>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</si>
  <si>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</si>
  <si>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</si>
  <si>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</si>
  <si>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</si>
  <si>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</si>
  <si>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</si>
  <si>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</si>
  <si>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</si>
  <si>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</si>
  <si>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</si>
  <si>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</si>
  <si>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</si>
  <si>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</si>
  <si>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</si>
  <si>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</si>
  <si>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</si>
  <si>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</si>
  <si>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</si>
  <si>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</si>
  <si>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</si>
  <si>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</si>
  <si>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</si>
  <si>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</si>
  <si>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</si>
  <si>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</si>
  <si>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</si>
  <si>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</si>
  <si>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</si>
  <si>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</si>
  <si>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</si>
  <si>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</si>
  <si>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</si>
  <si>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</si>
  <si>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</si>
  <si>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</si>
  <si>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</si>
  <si>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</si>
  <si>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</si>
  <si>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</si>
  <si>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</si>
  <si>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</si>
  <si>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</si>
  <si>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</si>
  <si>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</si>
  <si>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</si>
  <si>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</si>
  <si>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</si>
  <si>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</si>
  <si>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</si>
  <si>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</si>
  <si>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</si>
  <si>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</si>
  <si>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</si>
  <si>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</si>
  <si>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</si>
  <si>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</si>
  <si>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</si>
  <si>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</si>
  <si>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</si>
  <si>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</si>
  <si>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</si>
  <si>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</si>
  <si>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</si>
  <si>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</si>
  <si>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</si>
  <si>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</si>
  <si>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</si>
  <si>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</si>
  <si>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</si>
  <si>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</si>
  <si>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</si>
  <si>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</si>
  <si>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</si>
  <si>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</si>
  <si>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</si>
  <si>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</si>
  <si>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</si>
  <si>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</si>
  <si>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</si>
  <si>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</si>
  <si>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</si>
  <si>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</si>
  <si>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</si>
  <si>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</si>
  <si>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</si>
  <si>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</si>
  <si>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</si>
  <si>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</si>
  <si>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</si>
  <si>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</si>
  <si>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</si>
  <si>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</si>
  <si>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</si>
  <si>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</si>
  <si>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</si>
  <si>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</si>
  <si>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</si>
  <si>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</si>
  <si>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</si>
  <si>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</si>
  <si>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</si>
  <si>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</si>
  <si>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</si>
  <si>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</si>
  <si>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</si>
  <si>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</si>
  <si>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</si>
  <si>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</si>
  <si>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</si>
  <si>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</si>
  <si>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</si>
  <si>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</si>
  <si>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</si>
  <si>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</si>
  <si>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</si>
  <si>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</si>
  <si>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</si>
  <si>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</si>
  <si>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</si>
  <si>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</si>
  <si>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</si>
  <si>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</si>
  <si>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</si>
  <si>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</si>
  <si>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</si>
  <si>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</si>
  <si>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</si>
  <si>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</si>
  <si>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</si>
  <si>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</si>
  <si>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</si>
  <si>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</si>
  <si>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</si>
  <si>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</si>
  <si>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</si>
  <si>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</si>
  <si>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</si>
  <si>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</si>
  <si>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</si>
  <si>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</si>
  <si>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</si>
  <si>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</si>
  <si>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</si>
  <si>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</si>
  <si>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</si>
  <si>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</si>
  <si>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</si>
  <si>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</si>
  <si>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</si>
  <si>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</si>
  <si>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</si>
  <si>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</si>
  <si>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</si>
  <si>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</si>
  <si>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</si>
  <si>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</si>
  <si>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</si>
  <si>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</si>
  <si>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</si>
  <si>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</si>
  <si>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</si>
  <si>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</si>
  <si>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</si>
  <si>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</si>
  <si>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</si>
  <si>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</si>
  <si>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</si>
  <si>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</si>
  <si>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</si>
  <si>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</si>
  <si>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</si>
  <si>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</si>
  <si>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</si>
  <si>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</si>
  <si>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</si>
  <si>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</si>
  <si>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</si>
  <si>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</si>
  <si>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</si>
  <si>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</si>
  <si>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</si>
  <si>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</si>
  <si>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</si>
  <si>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</si>
  <si>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</si>
  <si>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</si>
  <si>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</si>
  <si>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</si>
  <si>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</si>
  <si>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</si>
  <si>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</si>
  <si>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</si>
  <si>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</si>
  <si>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</si>
  <si>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</si>
  <si>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</si>
  <si>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</si>
  <si>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</si>
  <si>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</si>
  <si>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</si>
  <si>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</si>
  <si>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</si>
  <si>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</si>
  <si>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</si>
  <si>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</si>
  <si>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</si>
  <si>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</si>
  <si>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</si>
  <si>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</si>
  <si>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</si>
  <si>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</si>
  <si>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</si>
  <si>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</si>
  <si>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</si>
  <si>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</si>
  <si>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</si>
  <si>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</si>
  <si>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</si>
  <si>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</si>
  <si>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</si>
  <si>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</si>
  <si>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</si>
  <si>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</si>
  <si>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</si>
  <si>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</si>
  <si>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</si>
  <si>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</si>
  <si>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</si>
  <si>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</si>
  <si>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</si>
  <si>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</si>
  <si>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</si>
  <si>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</si>
  <si>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</si>
  <si>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</si>
  <si>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</si>
  <si>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</si>
  <si>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</si>
  <si>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</si>
  <si>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</si>
  <si>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</si>
  <si>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</si>
  <si>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</si>
  <si>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</si>
  <si>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</si>
  <si>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</si>
  <si>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</si>
  <si>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</si>
  <si>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</si>
  <si>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</si>
  <si>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</si>
  <si>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</si>
  <si>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</si>
  <si>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</si>
  <si>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</si>
  <si>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</si>
  <si>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</si>
  <si>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</si>
  <si>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</si>
  <si>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</si>
  <si>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</si>
  <si>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</si>
  <si>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</si>
  <si>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</si>
  <si>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</si>
  <si>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</si>
  <si>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</si>
  <si>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</si>
  <si>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</si>
  <si>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</si>
  <si>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</si>
  <si>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</si>
  <si>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</si>
  <si>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</si>
  <si>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</si>
  <si>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</si>
  <si>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</si>
  <si>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</si>
  <si>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</si>
  <si>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</si>
  <si>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</si>
  <si>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</si>
  <si>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</si>
  <si>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</si>
  <si>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</si>
  <si>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</si>
  <si>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</si>
  <si>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</si>
  <si>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</si>
  <si>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</si>
  <si>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</si>
  <si>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</si>
  <si>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</si>
  <si>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</si>
  <si>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</si>
  <si>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</si>
  <si>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</si>
  <si>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</si>
  <si>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</si>
  <si>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</si>
  <si>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</si>
  <si>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</si>
  <si>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</si>
  <si>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</si>
  <si>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</si>
  <si>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</si>
  <si>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</si>
  <si>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</si>
  <si>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</si>
  <si>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</si>
  <si>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</si>
  <si>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</si>
  <si>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</si>
  <si>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</si>
  <si>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</si>
  <si>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</si>
  <si>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</si>
  <si>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</si>
  <si>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</si>
  <si>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</si>
  <si>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</si>
  <si>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</si>
  <si>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</si>
  <si>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</si>
  <si>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</si>
  <si>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</si>
  <si>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</si>
  <si>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</si>
  <si>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</si>
  <si>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</si>
  <si>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</si>
  <si>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</si>
  <si>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</si>
  <si>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</si>
  <si>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</si>
  <si>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</si>
  <si>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</si>
  <si>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</si>
  <si>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</si>
  <si>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</si>
  <si>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</si>
  <si>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</si>
  <si>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</si>
  <si>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</si>
  <si>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</si>
  <si>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</si>
  <si>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</si>
  <si>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</si>
  <si>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</si>
  <si>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</si>
  <si>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</si>
  <si>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</si>
  <si>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</si>
  <si>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</si>
  <si>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</si>
  <si>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</si>
  <si>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</si>
  <si>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</si>
  <si>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</si>
  <si>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</si>
  <si>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</si>
  <si>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</si>
  <si>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</si>
  <si>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</si>
  <si>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</si>
  <si>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</si>
  <si>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</si>
  <si>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</si>
  <si>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</si>
  <si>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</si>
  <si>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</si>
  <si>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</si>
  <si>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</si>
  <si>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</si>
  <si>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</si>
  <si>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</si>
  <si>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</si>
  <si>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</si>
  <si>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</si>
  <si>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</si>
  <si>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</si>
  <si>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</si>
  <si>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</si>
  <si>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</si>
  <si>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</si>
  <si>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</si>
  <si>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</si>
  <si>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</si>
  <si>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</si>
  <si>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</si>
  <si>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</si>
  <si>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</si>
  <si>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</si>
  <si>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</si>
  <si>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</si>
  <si>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</si>
  <si>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</si>
  <si>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</si>
  <si>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</si>
  <si>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</si>
  <si>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</si>
  <si>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</si>
  <si>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</si>
  <si>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</si>
  <si>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</si>
  <si>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</si>
  <si>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</si>
  <si>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</si>
  <si>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</si>
  <si>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</si>
  <si>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</si>
  <si>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</si>
  <si>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</si>
  <si>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</si>
  <si>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</si>
  <si>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</si>
  <si>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</si>
  <si>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</si>
  <si>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</si>
  <si>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</si>
  <si>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</si>
  <si>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</si>
  <si>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</si>
  <si>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</si>
  <si>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</si>
  <si>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</si>
  <si>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</si>
  <si>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</si>
  <si>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</si>
  <si>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</si>
  <si>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</si>
  <si>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</si>
  <si>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</si>
  <si>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</si>
  <si>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</si>
  <si>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</si>
  <si>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</si>
  <si>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</si>
  <si>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</si>
  <si>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</si>
  <si>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</si>
  <si>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</si>
  <si>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</si>
  <si>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</si>
  <si>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</si>
  <si>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</si>
  <si>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</si>
  <si>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</si>
  <si>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</si>
  <si>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</si>
  <si>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</si>
  <si>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</si>
  <si>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</si>
  <si>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</si>
  <si>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</si>
  <si>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</si>
  <si>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</si>
  <si>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</si>
  <si>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</si>
  <si>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</si>
  <si>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</si>
  <si>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</si>
  <si>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</si>
  <si>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</si>
  <si>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</si>
  <si>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</si>
  <si>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</si>
  <si>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</si>
  <si>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</si>
  <si>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</si>
  <si>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</si>
  <si>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</si>
  <si>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</si>
  <si>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</si>
  <si>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</si>
  <si>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</si>
  <si>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</si>
  <si>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</si>
  <si>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</si>
  <si>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</si>
  <si>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</si>
  <si>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</si>
  <si>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</si>
  <si>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</si>
  <si>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</si>
  <si>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</si>
  <si>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</si>
  <si>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</si>
  <si>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</si>
  <si>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</si>
  <si>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</si>
  <si>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</si>
  <si>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</si>
  <si>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</si>
  <si>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</si>
  <si>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</si>
  <si>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</si>
  <si>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</si>
  <si>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</si>
  <si>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</si>
  <si>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</si>
  <si>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</si>
  <si>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</si>
  <si>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</si>
  <si>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</si>
  <si>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</si>
  <si>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</si>
  <si>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</si>
  <si>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</si>
  <si>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</si>
  <si>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</si>
  <si>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</si>
  <si>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</si>
  <si>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</si>
  <si>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</si>
  <si>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</si>
  <si>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</si>
  <si>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</si>
  <si>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</si>
  <si>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</si>
  <si>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</si>
  <si>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</si>
  <si>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</si>
  <si>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</si>
  <si>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</si>
  <si>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</si>
  <si>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</si>
  <si>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</si>
  <si>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</si>
  <si>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</si>
  <si>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</si>
  <si>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</si>
  <si>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</si>
  <si>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</si>
  <si>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</si>
  <si>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</si>
  <si>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</si>
  <si>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</si>
  <si>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</si>
  <si>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</si>
  <si>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</si>
  <si>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</si>
  <si>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</si>
  <si>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</si>
  <si>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</si>
  <si>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</si>
  <si>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</si>
  <si>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</si>
  <si>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</si>
  <si>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</si>
  <si>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</si>
  <si>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</si>
  <si>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</si>
  <si>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</si>
  <si>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</si>
  <si>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</si>
  <si>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</si>
  <si>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</si>
  <si>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</si>
  <si>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</si>
  <si>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</si>
  <si>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</si>
  <si>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</si>
  <si>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</si>
  <si>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</si>
  <si>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</si>
  <si>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</si>
  <si>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</si>
  <si>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</si>
  <si>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</si>
  <si>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</si>
  <si>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</si>
  <si>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</si>
  <si>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</si>
  <si>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</si>
  <si>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</si>
  <si>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</si>
  <si>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</si>
  <si>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</si>
  <si>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</si>
  <si>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</si>
  <si>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</si>
  <si>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</si>
  <si>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</si>
  <si>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</si>
  <si>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</si>
  <si>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</si>
  <si>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</si>
  <si>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</si>
  <si>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</si>
  <si>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</si>
  <si>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</si>
  <si>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</si>
  <si>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</si>
  <si>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</si>
  <si>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</si>
  <si>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</si>
  <si>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</si>
  <si>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</si>
  <si>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</si>
  <si>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</si>
  <si>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</si>
  <si>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</si>
  <si>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</si>
  <si>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</si>
  <si>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</si>
  <si>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</si>
  <si>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</si>
  <si>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</si>
  <si>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</si>
  <si>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</si>
  <si>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</si>
  <si>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</si>
  <si>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</si>
  <si>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</si>
  <si>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</si>
  <si>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</si>
  <si>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</si>
  <si>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</si>
  <si>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</si>
  <si>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</si>
  <si>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</si>
  <si>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</si>
  <si>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</si>
  <si>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</si>
  <si>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</si>
  <si>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</si>
  <si>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</si>
  <si>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</si>
  <si>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</si>
  <si>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</si>
  <si>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</si>
  <si>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</si>
  <si>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</si>
  <si>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</si>
  <si>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</si>
  <si>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</si>
  <si>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</si>
  <si>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</si>
  <si>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</si>
  <si>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</si>
  <si>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</si>
  <si>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</si>
  <si>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</si>
  <si>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</si>
  <si>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</si>
  <si>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</si>
  <si>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</si>
  <si>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</si>
  <si>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</si>
  <si>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</si>
  <si>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</si>
  <si>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</si>
  <si>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</si>
  <si>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</si>
  <si>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</si>
  <si>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</si>
  <si>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</si>
  <si>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</si>
  <si>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</si>
  <si>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</si>
  <si>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</si>
  <si>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</si>
  <si>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</si>
  <si>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</si>
  <si>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</si>
  <si>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</si>
  <si>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</si>
  <si>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</si>
  <si>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</si>
  <si>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</si>
  <si>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</si>
  <si>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</si>
  <si>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</si>
  <si>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</si>
  <si>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</si>
  <si>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</si>
  <si>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</si>
  <si>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</si>
  <si>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</si>
  <si>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</si>
  <si>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</si>
  <si>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</si>
  <si>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</si>
  <si>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</si>
  <si>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</si>
  <si>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</si>
  <si>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</si>
  <si>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</si>
  <si>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</si>
  <si>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</si>
  <si>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</si>
  <si>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</si>
  <si>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</si>
  <si>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</si>
  <si>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</si>
  <si>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</si>
  <si>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</si>
  <si>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</si>
  <si>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</si>
  <si>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</si>
  <si>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</si>
  <si>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</si>
  <si>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</si>
  <si>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</si>
  <si>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</si>
  <si>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</si>
  <si>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</si>
  <si>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</si>
  <si>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</si>
  <si>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</si>
  <si>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</si>
  <si>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</si>
  <si>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</si>
  <si>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</si>
  <si>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</si>
  <si>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</si>
  <si>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</si>
  <si>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</si>
  <si>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</si>
  <si>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</si>
  <si>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</si>
  <si>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</si>
  <si>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</si>
  <si>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</si>
  <si>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</si>
  <si>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</si>
  <si>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</si>
  <si>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</si>
  <si>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</si>
  <si>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</si>
  <si>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</si>
  <si>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</si>
  <si>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</si>
  <si>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</si>
  <si>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</si>
  <si>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</si>
  <si>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</si>
  <si>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</si>
  <si>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</si>
  <si>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</si>
  <si>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</si>
  <si>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</si>
  <si>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</si>
  <si>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</si>
  <si>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</si>
  <si>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</si>
  <si>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</si>
  <si>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</si>
  <si>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</si>
  <si>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</si>
  <si>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</si>
  <si>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</si>
  <si>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</si>
  <si>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</si>
  <si>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</si>
  <si>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</si>
  <si>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</si>
  <si>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</si>
  <si>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</si>
  <si>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</si>
  <si>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</si>
  <si>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</si>
  <si>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</si>
  <si>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</si>
  <si>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</si>
  <si>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</si>
  <si>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</si>
  <si>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</si>
  <si>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</si>
  <si>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</si>
  <si>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</si>
  <si>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</si>
  <si>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</si>
  <si>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</si>
  <si>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</si>
  <si>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</si>
  <si>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</si>
  <si>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</si>
  <si>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</si>
  <si>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</si>
  <si>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</si>
  <si>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</si>
  <si>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</si>
  <si>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</si>
  <si>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</si>
  <si>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</si>
  <si>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</si>
  <si>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</si>
  <si>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</si>
  <si>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</si>
  <si>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</si>
  <si>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</si>
  <si>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</si>
  <si>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</si>
  <si>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</si>
  <si>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</si>
  <si>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</si>
  <si>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</si>
  <si>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</si>
  <si>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</si>
  <si>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</si>
  <si>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</si>
  <si>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</si>
  <si>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</si>
  <si>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</si>
  <si>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</si>
  <si>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</si>
  <si>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</si>
  <si>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</si>
  <si>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</si>
  <si>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</si>
  <si>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</si>
  <si>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</si>
  <si>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</si>
  <si>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</si>
  <si>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</si>
  <si>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</si>
  <si>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</si>
  <si>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</si>
  <si>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</si>
  <si>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</si>
  <si>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</si>
  <si>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</si>
  <si>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</si>
  <si>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</si>
  <si>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</si>
  <si>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</si>
  <si>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</si>
  <si>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</si>
  <si>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</si>
  <si>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</si>
  <si>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</si>
  <si>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</si>
  <si>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</si>
  <si>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</si>
  <si>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</si>
  <si>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</si>
  <si>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</si>
  <si>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</si>
  <si>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</si>
  <si>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</si>
  <si>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</si>
  <si>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</si>
  <si>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</si>
  <si>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</si>
  <si>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</si>
  <si>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</si>
  <si>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</si>
  <si>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</si>
  <si>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</si>
  <si>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</si>
  <si>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</si>
  <si>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</si>
  <si>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</si>
  <si>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</si>
  <si>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</si>
  <si>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</si>
  <si>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</si>
  <si>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</si>
  <si>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</si>
  <si>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</si>
  <si>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</si>
  <si>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</si>
  <si>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</si>
  <si>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</si>
  <si>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</si>
  <si>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</si>
  <si>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</si>
  <si>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</si>
  <si>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</si>
  <si>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</si>
  <si>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</si>
  <si>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</si>
  <si>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</si>
  <si>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</si>
  <si>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</si>
  <si>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</si>
  <si>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</si>
  <si>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</si>
  <si>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</si>
  <si>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</si>
  <si>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</si>
  <si>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</si>
  <si>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</si>
  <si>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</si>
  <si>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</si>
  <si>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</si>
  <si>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</si>
  <si>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</si>
  <si>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</si>
  <si>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</si>
  <si>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</si>
  <si>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</si>
  <si>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</si>
  <si>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</si>
  <si>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</si>
  <si>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</si>
  <si>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</si>
  <si>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</si>
  <si>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</si>
  <si>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</si>
  <si>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</si>
  <si>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</si>
  <si>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</si>
  <si>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</si>
  <si>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</si>
  <si>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</si>
  <si>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</si>
  <si>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</si>
  <si>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</si>
  <si>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</si>
  <si>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</si>
  <si>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</si>
  <si>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</si>
  <si>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</si>
  <si>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</si>
  <si>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</si>
  <si>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</si>
  <si>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</si>
  <si>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</si>
  <si>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</si>
  <si>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</si>
  <si>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</si>
  <si>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</si>
  <si>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</si>
  <si>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</si>
  <si>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</si>
  <si>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</si>
  <si>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</si>
  <si>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</si>
  <si>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</si>
  <si>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</si>
  <si>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</si>
  <si>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</si>
  <si>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</si>
  <si>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</si>
  <si>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</si>
  <si>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</si>
  <si>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</si>
  <si>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</si>
  <si>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</si>
  <si>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</si>
  <si>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</si>
  <si>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</si>
  <si>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</si>
  <si>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</si>
  <si>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</si>
  <si>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</si>
  <si>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</si>
  <si>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</si>
  <si>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</si>
  <si>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</si>
  <si>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</si>
  <si>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</si>
  <si>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</si>
  <si>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</si>
  <si>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</si>
  <si>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</si>
  <si>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</si>
  <si>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</si>
  <si>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</si>
  <si>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</si>
  <si>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</si>
  <si>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</si>
  <si>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</si>
  <si>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</si>
  <si>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</si>
  <si>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</si>
  <si>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</si>
  <si>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</si>
  <si>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</si>
  <si>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</si>
  <si>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</si>
  <si>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</si>
  <si>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</si>
  <si>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</si>
  <si>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</si>
  <si>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</si>
  <si>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</si>
  <si>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</si>
  <si>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</si>
  <si>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</si>
  <si>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</si>
  <si>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</si>
  <si>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</si>
  <si>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</si>
  <si>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</si>
  <si>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</si>
  <si>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</si>
  <si>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</si>
  <si>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</si>
  <si>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</si>
  <si>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</si>
  <si>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</si>
  <si>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</si>
  <si>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</si>
  <si>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</si>
  <si>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</si>
  <si>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</si>
  <si>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</si>
  <si>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</si>
  <si>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</si>
  <si>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</si>
  <si>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</si>
  <si>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</si>
  <si>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</si>
  <si>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</si>
  <si>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</si>
  <si>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</si>
  <si>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</si>
  <si>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</si>
  <si>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</si>
  <si>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</si>
  <si>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</si>
  <si>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</si>
  <si>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</si>
  <si>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</si>
  <si>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</si>
  <si>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</si>
  <si>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</si>
  <si>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</si>
  <si>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</si>
  <si>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</si>
  <si>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</si>
  <si>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</si>
  <si>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</si>
  <si>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</si>
  <si>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</si>
  <si>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</si>
  <si>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</si>
  <si>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</si>
  <si>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</si>
  <si>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</si>
  <si>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</si>
  <si>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</si>
  <si>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</si>
  <si>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</si>
  <si>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</si>
  <si>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</si>
  <si>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</si>
  <si>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</si>
  <si>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</si>
  <si>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</si>
  <si>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</si>
  <si>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</si>
  <si>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</si>
  <si>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</si>
  <si>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</si>
  <si>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</si>
  <si>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</si>
  <si>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</si>
  <si>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</si>
  <si>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</si>
  <si>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</si>
  <si>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</si>
  <si>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</si>
  <si>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</si>
  <si>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</si>
  <si>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</si>
  <si>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</si>
  <si>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</si>
  <si>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</si>
  <si>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</si>
  <si>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</si>
  <si>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</si>
  <si>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</si>
  <si>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</si>
  <si>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</si>
  <si>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</si>
  <si>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</si>
  <si>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</si>
  <si>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</si>
  <si>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</si>
  <si>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</si>
  <si>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</si>
  <si>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</si>
  <si>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</si>
  <si>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</si>
  <si>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</si>
  <si>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</si>
  <si>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</si>
  <si>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</si>
  <si>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</si>
  <si>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</si>
  <si>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</si>
  <si>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</si>
  <si>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</si>
  <si>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</si>
  <si>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</si>
  <si>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</si>
  <si>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</si>
  <si>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</si>
  <si>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</si>
  <si>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</si>
  <si>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</si>
  <si>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</si>
  <si>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</si>
  <si>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</si>
  <si>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</si>
  <si>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</si>
  <si>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</si>
  <si>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</si>
  <si>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</si>
  <si>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</si>
  <si>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</si>
  <si>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</si>
  <si>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</si>
  <si>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</si>
  <si>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</si>
  <si>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</si>
  <si>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</si>
  <si>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</si>
  <si>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</si>
  <si>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</si>
  <si>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</si>
  <si>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</si>
  <si>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</si>
  <si>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</si>
  <si>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</si>
  <si>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</si>
  <si>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</si>
  <si>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</si>
  <si>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</si>
  <si>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</si>
  <si>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</si>
  <si>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</si>
  <si>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</si>
  <si>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</si>
  <si>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</si>
  <si>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</si>
  <si>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</si>
  <si>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</si>
  <si>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</si>
  <si>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</si>
  <si>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</si>
  <si>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</si>
  <si>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</si>
  <si>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</si>
  <si>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</si>
  <si>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</si>
  <si>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</si>
  <si>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</si>
  <si>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</si>
  <si>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</si>
  <si>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</si>
  <si>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</si>
  <si>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</si>
  <si>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</si>
  <si>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</si>
  <si>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</si>
  <si>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</si>
  <si>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</si>
  <si>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</si>
  <si>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</si>
  <si>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</si>
  <si>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</si>
  <si>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</si>
  <si>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</si>
  <si>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</si>
  <si>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</si>
  <si>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</si>
  <si>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</si>
  <si>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</si>
  <si>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</si>
  <si>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</si>
  <si>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</si>
  <si>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</si>
  <si>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</si>
  <si>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</si>
  <si>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</si>
  <si>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</si>
  <si>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</si>
  <si>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</si>
  <si>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</si>
  <si>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</si>
  <si>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</si>
  <si>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</si>
  <si>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</si>
  <si>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</si>
  <si>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</si>
  <si>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</si>
  <si>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</si>
  <si>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</si>
  <si>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</si>
  <si>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</si>
  <si>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</si>
  <si>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</si>
  <si>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</si>
  <si>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</si>
  <si>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</si>
  <si>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</si>
  <si>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</si>
  <si>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</si>
  <si>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</si>
  <si>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</si>
  <si>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</si>
  <si>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</si>
  <si>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</si>
  <si>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</si>
  <si>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</si>
  <si>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</si>
  <si>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</si>
  <si>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</si>
  <si>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</si>
  <si>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</si>
  <si>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</si>
  <si>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</si>
  <si>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</si>
  <si>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</si>
  <si>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</si>
  <si>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</si>
  <si>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</si>
  <si>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</si>
  <si>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</si>
  <si>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</si>
  <si>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</si>
  <si>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</si>
  <si>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</si>
  <si>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</si>
  <si>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</si>
  <si>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</si>
  <si>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</si>
  <si>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</si>
  <si>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</si>
  <si>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</si>
  <si>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</si>
  <si>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</si>
  <si>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</si>
  <si>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</si>
  <si>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</si>
  <si>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</si>
  <si>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</si>
  <si>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</si>
  <si>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</si>
  <si>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</si>
  <si>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</si>
  <si>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</si>
  <si>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</si>
  <si>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</si>
  <si>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</si>
  <si>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</si>
  <si>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</si>
  <si>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</si>
  <si>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</si>
  <si>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</si>
  <si>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</si>
  <si>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</si>
  <si>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</si>
  <si>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</si>
  <si>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</si>
  <si>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</si>
  <si>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</si>
  <si>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</si>
  <si>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</si>
  <si>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</si>
  <si>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</si>
  <si>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</si>
  <si>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</si>
  <si>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</si>
  <si>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</si>
  <si>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</si>
  <si>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</si>
  <si>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</si>
  <si>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</si>
  <si>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</si>
  <si>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</si>
  <si>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</si>
  <si>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</si>
  <si>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</si>
  <si>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</si>
  <si>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</si>
  <si>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</si>
  <si>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</si>
  <si>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</si>
  <si>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</si>
  <si>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</si>
  <si>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</si>
  <si>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</si>
  <si>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</si>
  <si>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</si>
  <si>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</si>
  <si>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</si>
  <si>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</si>
  <si>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</si>
  <si>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</si>
  <si>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</si>
  <si>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</si>
  <si>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</si>
  <si>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</si>
  <si>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</si>
  <si>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</si>
  <si>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</si>
  <si>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</si>
  <si>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</si>
  <si>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</si>
  <si>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</si>
  <si>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</si>
  <si>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</si>
  <si>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</si>
  <si>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</si>
  <si>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</si>
  <si>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</si>
  <si>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</si>
  <si>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</si>
  <si>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</si>
  <si>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</si>
  <si>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</si>
  <si>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</si>
  <si>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</si>
  <si>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</si>
  <si>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</si>
  <si>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</si>
  <si>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</si>
  <si>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</si>
  <si>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</si>
  <si>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</si>
  <si>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</si>
  <si>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</si>
  <si>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</si>
  <si>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</si>
  <si>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</si>
  <si>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</si>
  <si>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</si>
  <si>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</si>
  <si>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</si>
  <si>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</si>
  <si>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</si>
  <si>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</si>
  <si>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</si>
  <si>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</si>
  <si>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</si>
  <si>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</si>
  <si>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</si>
  <si>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</si>
  <si>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</si>
  <si>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</si>
  <si>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</si>
  <si>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</si>
  <si>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</si>
  <si>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</si>
  <si>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</si>
  <si>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</si>
  <si>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</si>
  <si>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</si>
  <si>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</si>
  <si>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</si>
  <si>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</si>
  <si>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</si>
  <si>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</si>
  <si>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</si>
  <si>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</si>
  <si>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</si>
  <si>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</si>
  <si>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</si>
  <si>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</si>
  <si>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</si>
  <si>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</si>
  <si>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</si>
  <si>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</si>
  <si>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</si>
  <si>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</si>
  <si>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</si>
  <si>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</si>
  <si>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</si>
  <si>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</si>
  <si>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</si>
  <si>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</si>
  <si>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</si>
  <si>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</si>
  <si>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</si>
  <si>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</si>
  <si>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</si>
  <si>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</si>
  <si>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</si>
  <si>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</si>
  <si>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</si>
  <si>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</si>
  <si>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</si>
  <si>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</si>
  <si>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</si>
  <si>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</si>
  <si>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</si>
  <si>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</si>
  <si>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</si>
  <si>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</si>
  <si>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</si>
  <si>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</si>
  <si>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</si>
  <si>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</si>
  <si>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</si>
  <si>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</si>
  <si>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</si>
  <si>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</si>
  <si>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</si>
  <si>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</si>
  <si>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</si>
  <si>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</si>
  <si>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</si>
  <si>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</si>
  <si>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</si>
  <si>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</si>
  <si>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</si>
  <si>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</si>
  <si>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</si>
  <si>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</si>
  <si>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</si>
  <si>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</si>
  <si>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</si>
  <si>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</si>
  <si>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</si>
  <si>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</si>
  <si>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</si>
  <si>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</si>
  <si>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</si>
  <si>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</si>
  <si>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</si>
  <si>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</si>
  <si>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</si>
  <si>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</si>
  <si>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</si>
  <si>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</si>
  <si>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</si>
  <si>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</si>
  <si>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</si>
  <si>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</si>
  <si>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</si>
  <si>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</si>
  <si>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</si>
  <si>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</si>
  <si>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</si>
  <si>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</si>
  <si>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</si>
  <si>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</si>
  <si>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</si>
  <si>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</si>
  <si>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</si>
  <si>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</si>
  <si>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</si>
  <si>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</si>
  <si>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</si>
  <si>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</si>
  <si>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</si>
  <si>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</si>
  <si>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</si>
  <si>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</si>
  <si>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</si>
  <si>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</si>
  <si>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</si>
  <si>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</si>
  <si>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</si>
  <si>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</si>
  <si>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</si>
  <si>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</si>
  <si>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</si>
  <si>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</si>
  <si>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</si>
  <si>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</si>
  <si>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</si>
  <si>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</si>
  <si>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</si>
  <si>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</si>
  <si>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</si>
  <si>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</si>
  <si>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</si>
  <si>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</si>
  <si>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</si>
  <si>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</si>
  <si>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</si>
  <si>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</si>
  <si>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</si>
  <si>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</si>
  <si>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</si>
  <si>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</si>
  <si>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</si>
  <si>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</si>
  <si>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</si>
  <si>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</si>
  <si>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</si>
  <si>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</si>
  <si>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</si>
  <si>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</si>
  <si>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</si>
  <si>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</si>
  <si>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</si>
  <si>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</si>
  <si>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</si>
  <si>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</si>
  <si>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</si>
  <si>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</si>
  <si>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</si>
  <si>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</si>
  <si>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</si>
  <si>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</si>
  <si>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</si>
  <si>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</si>
  <si>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</si>
  <si>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</si>
  <si>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</si>
  <si>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</si>
  <si>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</si>
  <si>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</si>
  <si>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</si>
  <si>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</si>
  <si>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</si>
  <si>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</si>
  <si>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</si>
  <si>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</si>
  <si>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</si>
  <si>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</si>
  <si>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</si>
  <si>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</si>
  <si>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</si>
  <si>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</si>
  <si>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</si>
  <si>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</si>
  <si>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</si>
  <si>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</si>
  <si>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</si>
  <si>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</si>
  <si>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</si>
  <si>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</si>
  <si>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</si>
  <si>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</si>
  <si>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</si>
  <si>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</si>
  <si>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</si>
  <si>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</si>
  <si>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</si>
  <si>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</si>
  <si>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</si>
  <si>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</si>
  <si>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</si>
  <si>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</si>
  <si>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</si>
  <si>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</si>
  <si>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</si>
  <si>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</si>
  <si>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</si>
  <si>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</si>
  <si>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</si>
  <si>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</si>
  <si>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</si>
  <si>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</si>
  <si>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</si>
  <si>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</si>
  <si>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</si>
  <si>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</si>
  <si>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</si>
  <si>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</si>
  <si>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</si>
  <si>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</si>
  <si>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</si>
  <si>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</si>
  <si>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</si>
  <si>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</si>
  <si>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</si>
  <si>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</si>
  <si>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</si>
  <si>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</si>
  <si>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</si>
  <si>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</si>
  <si>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</si>
  <si>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</si>
  <si>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</si>
  <si>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</si>
  <si>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</si>
  <si>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</si>
  <si>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</si>
  <si>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</si>
  <si>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</si>
  <si>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</si>
  <si>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</si>
  <si>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</si>
  <si>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</si>
  <si>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</si>
  <si>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</si>
  <si>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</si>
  <si>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</si>
  <si>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</si>
  <si>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</si>
  <si>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</si>
  <si>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</si>
  <si>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</si>
  <si>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</si>
  <si>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</si>
  <si>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</si>
  <si>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</si>
  <si>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</si>
  <si>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</si>
  <si>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</si>
  <si>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</si>
  <si>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</si>
  <si>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</si>
  <si>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</si>
  <si>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</si>
  <si>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</si>
  <si>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</si>
  <si>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</si>
  <si>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</si>
  <si>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</si>
  <si>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</si>
  <si>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</si>
  <si>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</si>
  <si>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</si>
  <si>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</si>
  <si>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</si>
  <si>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</si>
  <si>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</si>
  <si>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</si>
  <si>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</si>
  <si>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</si>
  <si>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</si>
  <si>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</si>
  <si>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</si>
  <si>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</si>
  <si>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</si>
  <si>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</si>
  <si>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</si>
  <si>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</si>
  <si>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</si>
  <si>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</si>
  <si>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</si>
  <si>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</si>
  <si>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</si>
  <si>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</si>
  <si>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</si>
  <si>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</si>
  <si>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</si>
  <si>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</si>
  <si>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</si>
  <si>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</si>
  <si>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</si>
  <si>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</si>
  <si>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</si>
  <si>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</si>
  <si>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</si>
  <si>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</si>
  <si>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</si>
  <si>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</si>
  <si>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</si>
  <si>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</si>
  <si>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</si>
  <si>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</si>
  <si>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</si>
  <si>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</si>
  <si>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</si>
  <si>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</si>
  <si>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</si>
  <si>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</si>
  <si>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</si>
  <si>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</si>
  <si>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</si>
  <si>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</si>
  <si>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</si>
  <si>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</si>
  <si>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</si>
  <si>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</si>
  <si>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</si>
  <si>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</si>
  <si>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</si>
  <si>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</si>
  <si>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</si>
  <si>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</si>
  <si>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</si>
  <si>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</si>
  <si>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</si>
  <si>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</si>
  <si>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</si>
  <si>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</si>
  <si>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</si>
  <si>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</si>
  <si>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</si>
  <si>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</si>
  <si>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</si>
  <si>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</si>
  <si>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</si>
  <si>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</si>
  <si>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</si>
  <si>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</si>
  <si>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</si>
  <si>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</si>
  <si>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</si>
  <si>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</si>
  <si>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</si>
  <si>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</si>
  <si>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</si>
  <si>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</si>
  <si>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</si>
  <si>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</si>
  <si>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</si>
  <si>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</si>
  <si>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</si>
  <si>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</si>
  <si>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</si>
  <si>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</si>
  <si>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</si>
  <si>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</si>
  <si>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</si>
  <si>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</si>
  <si>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</si>
  <si>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</si>
  <si>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</si>
  <si>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</si>
  <si>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</si>
  <si>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</si>
  <si>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</si>
  <si>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</si>
  <si>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</si>
  <si>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</si>
  <si>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</si>
  <si>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</si>
  <si>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</si>
  <si>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</si>
  <si>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</si>
  <si>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</si>
  <si>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</si>
  <si>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</si>
  <si>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</si>
  <si>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</si>
  <si>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</si>
  <si>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</si>
  <si>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</si>
  <si>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</si>
  <si>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</si>
  <si>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</si>
  <si>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</si>
  <si>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</si>
  <si>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</si>
  <si>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</si>
  <si>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</si>
  <si>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</si>
  <si>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</si>
  <si>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</si>
  <si>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</si>
  <si>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</si>
  <si>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</si>
  <si>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</si>
  <si>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</si>
  <si>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</si>
  <si>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</si>
  <si>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</si>
  <si>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</si>
  <si>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</si>
  <si>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</si>
  <si>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</si>
  <si>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</si>
  <si>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</si>
  <si>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</si>
  <si>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</si>
  <si>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</si>
  <si>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</si>
  <si>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</si>
  <si>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</si>
  <si>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</si>
  <si>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</si>
  <si>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</si>
  <si>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</si>
  <si>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</si>
  <si>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</si>
  <si>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</si>
  <si>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</si>
  <si>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</si>
  <si>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</si>
  <si>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</si>
  <si>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</si>
  <si>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</si>
  <si>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</si>
  <si>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</si>
  <si>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</si>
  <si>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</si>
  <si>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</si>
  <si>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</si>
  <si>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</si>
  <si>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</si>
  <si>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</si>
  <si>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</si>
  <si>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</si>
  <si>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</si>
  <si>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</si>
  <si>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</si>
  <si>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</si>
  <si>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</si>
  <si>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</si>
  <si>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</si>
  <si>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</si>
  <si>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</si>
  <si>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</si>
  <si>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</si>
  <si>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</si>
  <si>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</si>
  <si>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</si>
  <si>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</si>
  <si>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</si>
  <si>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</si>
  <si>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</si>
  <si>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</si>
  <si>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</si>
  <si>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</si>
  <si>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</si>
  <si>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</si>
  <si>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</si>
  <si>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</si>
  <si>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</si>
  <si>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</si>
  <si>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</si>
  <si>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</si>
  <si>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</si>
  <si>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</si>
  <si>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</si>
  <si>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</si>
  <si>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</si>
  <si>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</si>
  <si>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</si>
  <si>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</si>
  <si>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</si>
  <si>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</si>
  <si>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</si>
  <si>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</si>
  <si>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</si>
  <si>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</si>
  <si>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</si>
  <si>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</si>
  <si>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</si>
  <si>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</si>
  <si>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</si>
  <si>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</si>
  <si>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</si>
  <si>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</si>
  <si>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</si>
  <si>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</si>
  <si>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</si>
  <si>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</si>
  <si>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</si>
  <si>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</si>
  <si>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</si>
  <si>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</si>
  <si>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</si>
  <si>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</si>
  <si>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</si>
  <si>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</si>
  <si>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</si>
  <si>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</si>
  <si>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</si>
  <si>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</si>
  <si>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</si>
  <si>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</si>
  <si>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</si>
  <si>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</si>
  <si>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</si>
  <si>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</si>
  <si>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</si>
  <si>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</si>
  <si>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</si>
  <si>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</si>
  <si>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</si>
  <si>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</si>
  <si>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</si>
  <si>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</si>
  <si>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</si>
  <si>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</si>
  <si>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</si>
  <si>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</si>
  <si>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</si>
  <si>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</si>
  <si>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</si>
  <si>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</si>
  <si>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</si>
  <si>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</si>
  <si>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</si>
  <si>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</si>
  <si>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</si>
  <si>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</si>
  <si>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</si>
  <si>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</si>
  <si>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</si>
  <si>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</si>
  <si>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</si>
  <si>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</si>
  <si>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</si>
  <si>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</si>
  <si>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</si>
  <si>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</si>
  <si>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</si>
  <si>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</si>
  <si>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</si>
  <si>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</si>
  <si>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</si>
  <si>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</si>
  <si>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</si>
  <si>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</si>
  <si>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</si>
  <si>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</si>
  <si>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</si>
  <si>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</si>
  <si>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</si>
  <si>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</si>
  <si>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</si>
  <si>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</si>
  <si>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</si>
  <si>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</si>
  <si>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</si>
  <si>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</si>
  <si>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</si>
  <si>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</si>
  <si>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</si>
  <si>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</si>
  <si>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</si>
  <si>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</si>
  <si>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</si>
  <si>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</si>
  <si>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</si>
  <si>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</si>
  <si>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</si>
  <si>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</si>
  <si>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</si>
  <si>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</si>
  <si>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</si>
  <si>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</si>
  <si>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</si>
  <si>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</si>
  <si>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</si>
  <si>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</si>
  <si>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</si>
  <si>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</si>
  <si>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</si>
  <si>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</si>
  <si>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</si>
  <si>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</si>
  <si>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</si>
  <si>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</si>
  <si>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</si>
  <si>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</si>
  <si>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</si>
  <si>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</si>
  <si>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</si>
  <si>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</si>
  <si>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</si>
  <si>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</si>
  <si>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</si>
  <si>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</si>
  <si>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</si>
  <si>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</si>
  <si>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</si>
  <si>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</si>
  <si>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</si>
  <si>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</si>
  <si>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</si>
  <si>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</si>
  <si>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</si>
  <si>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</si>
  <si>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</si>
  <si>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</si>
  <si>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</si>
  <si>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</si>
  <si>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</si>
  <si>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</si>
  <si>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</si>
  <si>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</si>
  <si>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</si>
  <si>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</si>
  <si>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</si>
  <si>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</si>
  <si>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</si>
  <si>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</si>
  <si>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</si>
  <si>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</si>
  <si>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</si>
  <si>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</si>
  <si>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</si>
  <si>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</si>
  <si>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</si>
  <si>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</si>
  <si>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</si>
  <si>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</si>
  <si>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</si>
  <si>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</si>
  <si>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</si>
  <si>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</si>
  <si>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</si>
  <si>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</si>
  <si>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</si>
  <si>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</si>
  <si>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</si>
  <si>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</si>
  <si>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</si>
  <si>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</si>
  <si>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</si>
  <si>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</si>
  <si>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</si>
  <si>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</si>
  <si>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</si>
  <si>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</si>
  <si>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</si>
  <si>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</si>
  <si>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</si>
  <si>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</si>
  <si>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</si>
  <si>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</si>
  <si>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</si>
  <si>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</si>
  <si>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</si>
  <si>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</si>
  <si>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</si>
  <si>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</si>
  <si>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</si>
  <si>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</si>
  <si>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</si>
  <si>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</si>
  <si>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</si>
  <si>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</si>
  <si>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</si>
  <si>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</si>
  <si>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</si>
  <si>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</si>
  <si>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</si>
  <si>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</si>
  <si>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</si>
  <si>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</si>
  <si>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</si>
  <si>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</si>
  <si>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</si>
  <si>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</si>
  <si>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</si>
  <si>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</si>
  <si>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</si>
  <si>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</si>
  <si>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</si>
  <si>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</si>
  <si>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</si>
  <si>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</si>
  <si>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</si>
  <si>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</si>
  <si>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</si>
  <si>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</si>
  <si>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</si>
  <si>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</si>
  <si>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</si>
  <si>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</si>
  <si>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</si>
  <si>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</si>
  <si>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</si>
  <si>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</si>
  <si>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</si>
  <si>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</si>
  <si>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</si>
  <si>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</si>
  <si>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</si>
  <si>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</si>
  <si>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</si>
  <si>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</si>
  <si>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</si>
  <si>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</si>
  <si>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</si>
  <si>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</si>
  <si>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</si>
  <si>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</si>
  <si>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</si>
  <si>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</si>
  <si>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</si>
  <si>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</si>
  <si>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</si>
  <si>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</si>
  <si>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</si>
  <si>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</si>
  <si>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</si>
  <si>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</si>
  <si>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</si>
  <si>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</si>
  <si>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</si>
  <si>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</si>
  <si>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</si>
  <si>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</si>
  <si>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</si>
  <si>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</si>
  <si>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</si>
  <si>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</si>
  <si>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</si>
  <si>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</si>
  <si>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</si>
  <si>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</si>
  <si>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</si>
  <si>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</si>
  <si>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</si>
  <si>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</si>
  <si>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</si>
  <si>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</si>
  <si>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</si>
  <si>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</si>
  <si>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</si>
  <si>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</si>
  <si>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</si>
  <si>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</si>
  <si>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</si>
  <si>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</si>
  <si>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</si>
  <si>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</si>
  <si>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</si>
  <si>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</si>
  <si>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</si>
  <si>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</si>
  <si>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</si>
  <si>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</si>
  <si>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</si>
  <si>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</si>
  <si>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</si>
  <si>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</si>
  <si>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</si>
  <si>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</si>
  <si>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</si>
  <si>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</si>
  <si>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</si>
  <si>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</si>
  <si>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</si>
  <si>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</si>
  <si>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</si>
  <si>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</si>
  <si>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</si>
  <si>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</si>
  <si>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</si>
  <si>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</si>
  <si>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</si>
  <si>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</si>
  <si>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</si>
  <si>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</si>
  <si>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</si>
  <si>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</si>
  <si>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</si>
  <si>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</si>
  <si>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</si>
  <si>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</si>
  <si>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</si>
  <si>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</si>
  <si>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</si>
  <si>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</si>
  <si>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</si>
  <si>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</si>
  <si>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</si>
  <si>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</si>
  <si>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</si>
  <si>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</si>
  <si>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</si>
  <si>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</si>
  <si>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</si>
  <si>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</si>
  <si>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</si>
  <si>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</si>
  <si>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</si>
  <si>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</si>
  <si>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</si>
  <si>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</si>
  <si>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</si>
  <si>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</si>
  <si>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</si>
  <si>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</si>
  <si>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</si>
  <si>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</si>
  <si>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</si>
  <si>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</si>
  <si>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</si>
  <si>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</si>
  <si>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</si>
  <si>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</si>
  <si>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</si>
  <si>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</si>
  <si>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</si>
  <si>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</si>
  <si>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</si>
  <si>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</si>
  <si>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</si>
  <si>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</si>
  <si>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</si>
  <si>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</si>
  <si>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</si>
  <si>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</si>
  <si>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</si>
  <si>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</si>
  <si>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</si>
  <si>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</si>
  <si>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</si>
  <si>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</si>
  <si>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</si>
  <si>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</si>
  <si>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</si>
  <si>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</si>
  <si>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</si>
  <si>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</si>
  <si>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</si>
  <si>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</si>
  <si>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</si>
  <si>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</si>
  <si>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</si>
  <si>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</si>
  <si>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</si>
  <si>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</si>
  <si>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</si>
  <si>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</si>
  <si>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</si>
  <si>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</si>
  <si>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</si>
  <si>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</si>
  <si>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</si>
  <si>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</si>
  <si>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</si>
  <si>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</si>
  <si>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</si>
  <si>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</si>
  <si>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</si>
  <si>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</si>
  <si>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</si>
  <si>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</si>
  <si>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</si>
  <si>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</si>
  <si>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</si>
  <si>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</si>
  <si>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</si>
  <si>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</si>
  <si>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</si>
  <si>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</si>
  <si>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</si>
  <si>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</si>
  <si>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</si>
  <si>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</si>
  <si>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</si>
  <si>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</si>
  <si>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</si>
  <si>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</si>
  <si>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</si>
  <si>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</si>
  <si>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</si>
  <si>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</si>
  <si>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</si>
  <si>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</si>
  <si>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</si>
  <si>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</si>
  <si>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</si>
  <si>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</si>
  <si>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</si>
  <si>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</si>
  <si>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</si>
  <si>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</si>
  <si>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</si>
  <si>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</si>
  <si>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</si>
  <si>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</si>
  <si>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</si>
  <si>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</si>
  <si>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</si>
  <si>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</si>
  <si>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</si>
  <si>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</si>
  <si>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</si>
  <si>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</si>
  <si>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</si>
  <si>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</si>
  <si>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</si>
  <si>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</si>
  <si>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</si>
  <si>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</si>
  <si>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</si>
  <si>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</si>
  <si>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</si>
  <si>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</si>
  <si>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</si>
  <si>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</si>
  <si>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</si>
  <si>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</si>
  <si>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</si>
  <si>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</si>
  <si>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</si>
  <si>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</si>
  <si>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</si>
  <si>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</si>
  <si>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</si>
  <si>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</si>
  <si>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</si>
  <si>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</si>
  <si>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</si>
  <si>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</si>
  <si>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</si>
  <si>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</si>
  <si>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</si>
  <si>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</si>
  <si>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</si>
  <si>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</si>
  <si>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</si>
  <si>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</si>
  <si>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</si>
  <si>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</si>
  <si>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</si>
  <si>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</si>
  <si>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</si>
  <si>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</si>
  <si>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</si>
  <si>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</si>
  <si>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</si>
  <si>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</si>
  <si>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</si>
  <si>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</si>
  <si>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</si>
  <si>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</si>
  <si>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</si>
  <si>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</si>
  <si>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</si>
  <si>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</si>
  <si>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</si>
  <si>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</si>
  <si>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</si>
  <si>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</si>
  <si>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</si>
  <si>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</si>
  <si>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</si>
  <si>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</si>
  <si>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</si>
  <si>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</si>
  <si>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</si>
  <si>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</si>
  <si>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</si>
  <si>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</si>
  <si>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</si>
  <si>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</si>
  <si>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</si>
  <si>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</si>
  <si>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</si>
  <si>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</si>
  <si>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</si>
  <si>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</si>
  <si>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</si>
  <si>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</si>
  <si>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</si>
  <si>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</si>
  <si>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</si>
  <si>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</si>
  <si>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</si>
  <si>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</si>
  <si>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</si>
  <si>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</si>
  <si>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</si>
  <si>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</si>
  <si>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</si>
  <si>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</si>
  <si>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</si>
  <si>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</si>
  <si>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</si>
  <si>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</si>
  <si>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</si>
  <si>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</si>
  <si>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</si>
  <si>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</si>
  <si>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</si>
  <si>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</si>
  <si>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</si>
  <si>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</si>
  <si>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</si>
  <si>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</si>
  <si>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</si>
  <si>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</si>
  <si>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</si>
  <si>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</si>
  <si>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</si>
  <si>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</si>
  <si>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</si>
  <si>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</si>
  <si>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</si>
  <si>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</si>
  <si>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</si>
  <si>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</si>
  <si>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</si>
  <si>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</si>
  <si>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</si>
  <si>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</si>
  <si>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</si>
  <si>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</si>
  <si>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</si>
  <si>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</si>
  <si>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</si>
  <si>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</si>
  <si>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</si>
  <si>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</si>
  <si>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</si>
  <si>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</si>
  <si>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</si>
  <si>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</si>
  <si>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</si>
  <si>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</si>
  <si>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</si>
  <si>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</si>
  <si>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</si>
  <si>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</si>
  <si>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</si>
  <si>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</si>
  <si>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</si>
  <si>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</si>
  <si>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</si>
  <si>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</si>
  <si>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</si>
  <si>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</si>
  <si>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</si>
  <si>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</si>
  <si>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</si>
  <si>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</si>
  <si>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</si>
  <si>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</si>
  <si>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</si>
  <si>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</si>
  <si>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</si>
  <si>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</si>
  <si>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</si>
  <si>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</si>
  <si>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</si>
  <si>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</si>
  <si>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</si>
  <si>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</si>
  <si>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</si>
  <si>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</si>
  <si>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</si>
  <si>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</si>
  <si>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</si>
  <si>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</si>
  <si>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</si>
  <si>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</si>
  <si>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</si>
  <si>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</si>
  <si>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</si>
  <si>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</si>
  <si>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</si>
  <si>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</si>
  <si>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</si>
  <si>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</si>
  <si>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</si>
  <si>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</si>
  <si>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</si>
  <si>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</si>
  <si>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</si>
  <si>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</si>
  <si>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</si>
  <si>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</si>
  <si>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</si>
  <si>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</si>
  <si>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</si>
  <si>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</si>
  <si>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</si>
  <si>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</si>
  <si>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</si>
  <si>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</si>
  <si>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</si>
  <si>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</si>
  <si>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</si>
  <si>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</si>
  <si>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</si>
  <si>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</si>
  <si>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</si>
  <si>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</si>
  <si>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</si>
  <si>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</si>
  <si>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</si>
  <si>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</si>
  <si>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</si>
  <si>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</si>
  <si>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</si>
  <si>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</si>
  <si>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</si>
  <si>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</si>
  <si>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</si>
  <si>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</si>
  <si>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</si>
  <si>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</si>
  <si>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</si>
  <si>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</si>
  <si>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</si>
  <si>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</si>
  <si>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</si>
  <si>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</si>
  <si>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</si>
  <si>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</si>
  <si>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</si>
  <si>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</si>
  <si>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</si>
  <si>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</si>
  <si>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</si>
  <si>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</si>
  <si>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</si>
  <si>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</si>
  <si>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</si>
  <si>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</si>
  <si>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</si>
  <si>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</si>
  <si>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</si>
  <si>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</si>
  <si>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</si>
  <si>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</si>
  <si>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</si>
  <si>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</si>
  <si>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</si>
  <si>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</si>
  <si>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</si>
  <si>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</si>
  <si>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</si>
  <si>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</si>
  <si>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</si>
  <si>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</si>
  <si>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</si>
  <si>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</si>
  <si>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</si>
  <si>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</si>
  <si>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</si>
  <si>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</si>
  <si>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</si>
  <si>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</si>
  <si>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</si>
  <si>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</si>
  <si>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</si>
  <si>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</si>
  <si>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</si>
  <si>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</si>
  <si>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</si>
  <si>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</si>
  <si>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</si>
  <si>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</si>
  <si>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</si>
  <si>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</si>
  <si>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</si>
  <si>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</si>
  <si>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</si>
  <si>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</si>
  <si>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</si>
  <si>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</si>
  <si>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</si>
  <si>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</si>
  <si>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</si>
  <si>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</si>
  <si>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</si>
  <si>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</si>
  <si>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</si>
  <si>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</si>
  <si>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</si>
  <si>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</si>
  <si>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</si>
  <si>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</si>
  <si>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</si>
  <si>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</si>
  <si>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</si>
  <si>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</si>
  <si>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</si>
  <si>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</si>
  <si>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</si>
  <si>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</si>
  <si>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</si>
  <si>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</si>
  <si>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</si>
  <si>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</si>
  <si>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</si>
  <si>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</si>
  <si>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</si>
  <si>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</si>
  <si>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</si>
  <si>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</si>
  <si>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</si>
  <si>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</si>
  <si>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</si>
  <si>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</si>
  <si>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</si>
  <si>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</si>
  <si>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</si>
  <si>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</si>
  <si>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</si>
  <si>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</si>
  <si>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</si>
  <si>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</si>
  <si>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</si>
  <si>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</si>
  <si>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</si>
  <si>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</si>
  <si>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</si>
  <si>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</si>
  <si>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</si>
  <si>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</si>
  <si>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</si>
  <si>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</si>
  <si>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</si>
  <si>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</si>
  <si>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</si>
  <si>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</si>
  <si>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</si>
  <si>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</si>
  <si>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</si>
  <si>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</si>
  <si>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</si>
  <si>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</si>
  <si>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</si>
  <si>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</si>
  <si>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</si>
  <si>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</si>
  <si>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</si>
  <si>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</si>
  <si>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</si>
  <si>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</si>
  <si>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</si>
  <si>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</si>
  <si>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</si>
  <si>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</si>
  <si>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</si>
  <si>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</si>
  <si>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</si>
  <si>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</si>
  <si>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</si>
  <si>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</si>
  <si>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</si>
  <si>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</si>
  <si>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</si>
  <si>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</si>
  <si>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</si>
  <si>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</si>
  <si>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</si>
  <si>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</si>
  <si>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</si>
  <si>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</si>
  <si>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</si>
  <si>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</si>
  <si>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</si>
  <si>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</si>
  <si>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</si>
  <si>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</si>
  <si>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</si>
  <si>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</si>
  <si>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</si>
  <si>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</si>
  <si>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</si>
  <si>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</si>
  <si>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</si>
  <si>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</si>
  <si>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</si>
  <si>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</si>
  <si>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</si>
  <si>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</si>
  <si>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</si>
  <si>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</si>
  <si>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</si>
  <si>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</si>
  <si>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</si>
  <si>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</si>
  <si>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</si>
  <si>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</si>
  <si>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</si>
  <si>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</si>
  <si>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</si>
  <si>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</si>
  <si>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</si>
  <si>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</si>
  <si>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</si>
  <si>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</si>
  <si>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</si>
  <si>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</si>
  <si>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</si>
  <si>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</si>
  <si>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</si>
  <si>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</si>
  <si>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</si>
  <si>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</si>
  <si>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</si>
  <si>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</si>
  <si>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</si>
  <si>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</si>
  <si>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</si>
  <si>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</si>
  <si>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</si>
  <si>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</si>
  <si>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</si>
  <si>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</si>
  <si>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</si>
  <si>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</si>
  <si>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</si>
  <si>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</si>
  <si>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</si>
  <si>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</si>
  <si>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</si>
  <si>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</si>
  <si>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</si>
  <si>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</si>
  <si>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</si>
  <si>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</si>
  <si>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</si>
  <si>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</si>
  <si>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</si>
  <si>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</si>
  <si>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</si>
  <si>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</si>
  <si>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</si>
  <si>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</si>
  <si>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</si>
  <si>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</si>
  <si>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</si>
  <si>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</si>
  <si>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</si>
  <si>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</si>
  <si>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</si>
  <si>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</si>
  <si>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</si>
  <si>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</si>
  <si>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</si>
  <si>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</si>
  <si>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</si>
  <si>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</si>
  <si>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</si>
  <si>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</si>
  <si>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</si>
  <si>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</si>
  <si>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</si>
  <si>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</si>
  <si>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</si>
  <si>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</si>
  <si>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</si>
  <si>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</si>
  <si>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</si>
  <si>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</si>
  <si>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</si>
  <si>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</si>
  <si>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</si>
  <si>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</si>
  <si>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</si>
  <si>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</si>
  <si>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</si>
  <si>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</si>
  <si>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</si>
  <si>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</si>
  <si>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</si>
  <si>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</si>
  <si>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</si>
  <si>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</si>
  <si>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</si>
  <si>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</si>
  <si>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</si>
  <si>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</si>
  <si>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</si>
  <si>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</si>
  <si>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</si>
  <si>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</si>
  <si>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</si>
  <si>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</si>
  <si>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</si>
  <si>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</si>
  <si>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</si>
  <si>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</si>
  <si>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</si>
  <si>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</si>
  <si>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</si>
  <si>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</si>
  <si>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</si>
  <si>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</si>
  <si>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</si>
  <si>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</si>
  <si>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</si>
  <si>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</si>
  <si>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</si>
  <si>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</si>
  <si>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</si>
  <si>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</si>
  <si>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</si>
  <si>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</si>
  <si>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</si>
  <si>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</si>
  <si>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</si>
  <si>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</si>
  <si>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</si>
  <si>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</si>
  <si>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</si>
  <si>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</si>
  <si>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</si>
  <si>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</si>
  <si>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</si>
  <si>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</si>
  <si>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</si>
  <si>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</si>
  <si>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</si>
  <si>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</si>
  <si>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</si>
  <si>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</si>
  <si>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</si>
  <si>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</si>
  <si>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</si>
  <si>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</si>
  <si>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</si>
  <si>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</si>
  <si>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</si>
  <si>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</si>
  <si>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</si>
  <si>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</si>
  <si>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</si>
  <si>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</si>
  <si>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</si>
  <si>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</si>
  <si>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</si>
  <si>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</si>
  <si>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</si>
  <si>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</si>
  <si>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</si>
  <si>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</si>
  <si>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</si>
  <si>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</si>
  <si>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</si>
  <si>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</si>
  <si>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</si>
  <si>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</si>
  <si>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</si>
  <si>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</si>
  <si>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</si>
  <si>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</si>
  <si>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</si>
  <si>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</si>
  <si>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</si>
  <si>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</si>
  <si>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</si>
  <si>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</si>
  <si>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</si>
  <si>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</si>
  <si>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</si>
  <si>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</si>
  <si>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</si>
  <si>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</si>
  <si>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</si>
  <si>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</si>
  <si>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</si>
  <si>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</si>
  <si>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</si>
  <si>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</si>
  <si>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</si>
  <si>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</si>
  <si>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</si>
  <si>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</si>
  <si>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</si>
  <si>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</si>
  <si>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</si>
  <si>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</si>
  <si>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</si>
  <si>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</si>
  <si>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</si>
  <si>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</si>
  <si>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</si>
  <si>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</si>
  <si>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</si>
  <si>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</si>
  <si>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</si>
  <si>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</si>
  <si>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</si>
  <si>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</si>
  <si>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</si>
  <si>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</si>
  <si>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</si>
  <si>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</si>
  <si>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</si>
  <si>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</si>
  <si>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</si>
  <si>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</si>
  <si>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</si>
  <si>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</si>
  <si>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</si>
  <si>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</si>
  <si>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</si>
  <si>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</si>
  <si>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</si>
  <si>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</si>
  <si>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</si>
  <si>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</si>
  <si>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</si>
  <si>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</si>
  <si>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</si>
  <si>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</si>
  <si>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</si>
  <si>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</si>
  <si>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</si>
  <si>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</si>
  <si>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</si>
  <si>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</si>
  <si>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</si>
  <si>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</si>
  <si>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</si>
  <si>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</si>
  <si>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</si>
  <si>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</si>
  <si>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</si>
  <si>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</si>
  <si>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</si>
  <si>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</si>
  <si>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</si>
  <si>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</si>
  <si>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</si>
  <si>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</si>
  <si>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</si>
  <si>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</si>
  <si>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</si>
  <si>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</si>
  <si>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</si>
  <si>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</si>
  <si>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</si>
  <si>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</si>
  <si>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</si>
  <si>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</si>
  <si>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</si>
  <si>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</si>
  <si>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</si>
  <si>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</si>
  <si>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</si>
  <si>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</si>
  <si>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</si>
  <si>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</si>
  <si>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</si>
  <si>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</si>
  <si>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</si>
  <si>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</si>
  <si>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</si>
  <si>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</si>
  <si>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</si>
  <si>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</si>
  <si>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</si>
  <si>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</si>
  <si>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</si>
  <si>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</si>
  <si>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</si>
  <si>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</si>
  <si>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</si>
  <si>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</si>
  <si>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</si>
  <si>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</si>
  <si>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</si>
  <si>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</si>
  <si>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</si>
  <si>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</si>
  <si>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</si>
  <si>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</si>
  <si>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</si>
  <si>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</si>
  <si>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</si>
  <si>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</si>
  <si>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</si>
  <si>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</si>
  <si>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</si>
  <si>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</si>
  <si>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</si>
  <si>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</si>
  <si>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</si>
  <si>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</si>
  <si>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</si>
  <si>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</si>
  <si>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</si>
  <si>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</si>
  <si>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</si>
  <si>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</si>
  <si>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</si>
  <si>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</si>
  <si>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</si>
  <si>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</si>
  <si>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</si>
  <si>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</si>
  <si>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</si>
  <si>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</si>
  <si>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</si>
  <si>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</si>
  <si>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</si>
  <si>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</si>
  <si>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</si>
  <si>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</si>
  <si>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</si>
  <si>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</si>
  <si>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</si>
  <si>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</si>
  <si>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</si>
  <si>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</si>
  <si>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</si>
  <si>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</si>
  <si>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</si>
  <si>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</si>
  <si>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</si>
  <si>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</si>
  <si>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</si>
  <si>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</si>
  <si>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</si>
  <si>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</si>
  <si>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</si>
  <si>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</si>
  <si>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</si>
  <si>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</si>
  <si>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</si>
  <si>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</si>
  <si>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</si>
  <si>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</si>
  <si>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</si>
  <si>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</si>
  <si>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</si>
  <si>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</si>
  <si>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</si>
  <si>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</si>
  <si>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</si>
  <si>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</si>
  <si>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</si>
  <si>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</si>
  <si>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</si>
  <si>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</si>
  <si>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</si>
  <si>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</si>
  <si>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</si>
  <si>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</si>
  <si>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</si>
  <si>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</si>
  <si>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</si>
  <si>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</si>
  <si>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</si>
  <si>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</si>
  <si>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</si>
  <si>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</si>
  <si>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</si>
  <si>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</si>
  <si>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</si>
  <si>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</si>
  <si>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</si>
  <si>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</si>
  <si>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</si>
  <si>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</si>
  <si>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</si>
  <si>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</si>
  <si>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</si>
  <si>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</si>
  <si>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</si>
  <si>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</si>
  <si>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</si>
  <si>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</si>
  <si>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</si>
  <si>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</si>
  <si>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</si>
  <si>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</si>
  <si>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</si>
  <si>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</si>
  <si>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</si>
  <si>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</si>
  <si>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</si>
  <si>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</si>
  <si>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</si>
  <si>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</si>
  <si>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</si>
  <si>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</si>
  <si>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</si>
  <si>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</si>
  <si>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</si>
  <si>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</si>
  <si>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</si>
  <si>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</si>
  <si>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</si>
  <si>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</si>
  <si>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</si>
  <si>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</si>
  <si>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</si>
  <si>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</si>
  <si>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</si>
  <si>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</si>
  <si>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</si>
  <si>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</si>
  <si>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</si>
  <si>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</si>
  <si>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</si>
  <si>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</si>
  <si>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</si>
  <si>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</si>
  <si>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</si>
  <si>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</si>
  <si>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</si>
  <si>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</si>
  <si>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</si>
  <si>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</si>
  <si>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</si>
  <si>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</si>
  <si>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</si>
  <si>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</si>
  <si>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</si>
  <si>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</si>
  <si>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</si>
  <si>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</si>
  <si>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</si>
  <si>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</si>
  <si>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</si>
  <si>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</si>
  <si>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</si>
  <si>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</si>
  <si>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</si>
  <si>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</si>
  <si>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</si>
  <si>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</si>
  <si>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</si>
  <si>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</si>
  <si>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</si>
  <si>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</si>
  <si>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</si>
  <si>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</si>
  <si>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</si>
  <si>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</si>
  <si>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</si>
  <si>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</si>
  <si>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</si>
  <si>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</si>
  <si>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</si>
  <si>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</si>
  <si>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</si>
  <si>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</si>
  <si>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</si>
  <si>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</si>
  <si>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</si>
  <si>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</si>
  <si>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</si>
  <si>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</si>
  <si>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</si>
  <si>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</si>
  <si>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</si>
  <si>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</si>
  <si>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</si>
  <si>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</si>
  <si>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</si>
  <si>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</si>
  <si>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</si>
  <si>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</si>
  <si>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</si>
  <si>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</si>
  <si>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</si>
  <si>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</si>
  <si>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</si>
  <si>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</si>
  <si>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</si>
  <si>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</si>
  <si>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</si>
  <si>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</si>
  <si>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</si>
  <si>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</si>
  <si>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</si>
  <si>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</si>
  <si>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</si>
  <si>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</si>
  <si>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</si>
  <si>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</si>
  <si>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</si>
  <si>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</si>
  <si>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</si>
  <si>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</si>
  <si>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</si>
  <si>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</si>
  <si>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</si>
  <si>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</si>
  <si>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</si>
  <si>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</si>
  <si>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</si>
  <si>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</si>
  <si>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</si>
  <si>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</si>
  <si>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</si>
  <si>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</si>
  <si>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</si>
  <si>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</si>
  <si>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</si>
  <si>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</si>
  <si>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</si>
  <si>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</si>
  <si>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</si>
  <si>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</si>
  <si>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</si>
  <si>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</si>
  <si>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</si>
  <si>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</si>
  <si>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</si>
  <si>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</si>
  <si>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</si>
  <si>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</si>
  <si>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</si>
  <si>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</si>
  <si>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</si>
  <si>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</si>
  <si>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</si>
  <si>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</si>
  <si>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</si>
  <si>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</si>
  <si>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</si>
  <si>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</si>
  <si>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</si>
  <si>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</si>
  <si>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</si>
  <si>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</si>
  <si>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</si>
  <si>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</si>
  <si>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</si>
  <si>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</si>
  <si>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</si>
  <si>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</si>
  <si>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</si>
  <si>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</si>
  <si>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</si>
  <si>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</si>
  <si>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</si>
  <si>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</si>
  <si>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</si>
  <si>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</si>
  <si>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</si>
  <si>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</si>
  <si>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</si>
  <si>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</si>
  <si>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</si>
  <si>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</si>
  <si>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</si>
  <si>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</si>
  <si>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</si>
  <si>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</si>
  <si>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</si>
  <si>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</si>
  <si>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</si>
  <si>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</si>
  <si>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</si>
  <si>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</si>
  <si>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</si>
  <si>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</si>
  <si>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</si>
  <si>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</si>
  <si>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</si>
  <si>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</si>
  <si>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</si>
  <si>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</si>
  <si>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</si>
  <si>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</si>
  <si>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</si>
  <si>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</si>
  <si>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</si>
  <si>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</si>
  <si>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</si>
  <si>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</si>
  <si>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</si>
  <si>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</si>
  <si>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</si>
  <si>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</si>
  <si>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</si>
  <si>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</si>
  <si>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</si>
  <si>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</si>
  <si>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</si>
  <si>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</si>
  <si>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</si>
  <si>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</si>
  <si>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</si>
  <si>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</si>
  <si>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</si>
  <si>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</si>
  <si>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</si>
  <si>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</si>
  <si>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</si>
  <si>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</si>
  <si>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</si>
  <si>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</si>
  <si>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</si>
  <si>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</si>
  <si>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</si>
  <si>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</si>
  <si>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</si>
  <si>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</si>
  <si>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</si>
  <si>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</si>
  <si>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</si>
  <si>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</si>
  <si>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</si>
  <si>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</si>
  <si>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</si>
  <si>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</si>
  <si>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</si>
  <si>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</si>
  <si>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</si>
  <si>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</si>
  <si>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</si>
  <si>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</si>
  <si>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</si>
  <si>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</si>
  <si>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</si>
  <si>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</si>
  <si>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</si>
  <si>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</si>
  <si>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</si>
  <si>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</si>
  <si>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</si>
  <si>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</si>
  <si>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</si>
  <si>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</si>
  <si>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</si>
  <si>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</si>
  <si>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</si>
  <si>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</si>
  <si>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</si>
  <si>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</si>
  <si>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</si>
  <si>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</si>
  <si>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</si>
  <si>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</si>
  <si>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</si>
  <si>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</si>
  <si>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</si>
  <si>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</si>
  <si>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</si>
  <si>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</si>
  <si>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</si>
  <si>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</si>
  <si>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</si>
  <si>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</si>
  <si>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</si>
  <si>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</si>
  <si>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</si>
  <si>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</si>
  <si>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</si>
  <si>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</si>
  <si>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</si>
  <si>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</si>
  <si>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</si>
  <si>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</si>
  <si>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</si>
  <si>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</si>
  <si>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</si>
  <si>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</si>
  <si>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</si>
  <si>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</si>
  <si>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</si>
  <si>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</si>
  <si>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</si>
  <si>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</si>
  <si>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</si>
  <si>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</si>
  <si>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</si>
  <si>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</si>
  <si>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</si>
  <si>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</si>
  <si>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</si>
  <si>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</si>
  <si>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</si>
  <si>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</si>
  <si>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</si>
  <si>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</si>
  <si>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</si>
  <si>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</si>
  <si>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</si>
  <si>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</si>
  <si>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</si>
  <si>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</si>
  <si>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</si>
  <si>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</si>
  <si>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</si>
  <si>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</si>
  <si>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</si>
  <si>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</si>
  <si>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</si>
  <si>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</si>
  <si>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</si>
  <si>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</si>
  <si>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</si>
  <si>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</si>
  <si>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</si>
  <si>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</si>
  <si>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</si>
  <si>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</si>
  <si>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</si>
  <si>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</si>
  <si>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</si>
  <si>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</si>
  <si>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</si>
  <si>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</si>
  <si>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</si>
  <si>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</si>
  <si>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</si>
  <si>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</si>
  <si>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</si>
  <si>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</si>
  <si>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</si>
  <si>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</si>
  <si>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</si>
  <si>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</si>
  <si>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</si>
  <si>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</si>
  <si>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</si>
  <si>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</si>
  <si>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</si>
  <si>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</si>
  <si>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</si>
  <si>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</si>
  <si>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</si>
  <si>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</si>
  <si>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</si>
  <si>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</si>
  <si>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</si>
  <si>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</si>
  <si>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</si>
  <si>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</si>
  <si>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</si>
  <si>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</si>
  <si>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</si>
  <si>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</si>
  <si>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</si>
  <si>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</si>
  <si>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</si>
  <si>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</si>
  <si>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</si>
  <si>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</si>
  <si>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</si>
  <si>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</si>
  <si>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</si>
  <si>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</si>
  <si>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</si>
  <si>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</si>
  <si>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</si>
  <si>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</si>
  <si>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</si>
  <si>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</si>
  <si>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</si>
  <si>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</si>
  <si>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</si>
  <si>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</si>
  <si>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</si>
  <si>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</si>
  <si>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</si>
  <si>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</si>
  <si>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</si>
  <si>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</si>
  <si>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</si>
  <si>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</si>
  <si>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</si>
  <si>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</si>
  <si>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</si>
  <si>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</si>
  <si>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</si>
  <si>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</si>
  <si>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</si>
  <si>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</si>
  <si>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</si>
  <si>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</si>
  <si>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</si>
  <si>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</si>
  <si>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</si>
  <si>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</si>
  <si>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</si>
  <si>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</si>
  <si>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</si>
  <si>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</si>
  <si>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</si>
  <si>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</si>
  <si>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</si>
  <si>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</si>
  <si>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</si>
  <si>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</si>
  <si>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</si>
  <si>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</si>
  <si>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</si>
  <si>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</si>
  <si>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</si>
  <si>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</si>
  <si>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</si>
  <si>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</si>
  <si>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</si>
  <si>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</si>
  <si>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</si>
  <si>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</si>
  <si>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</si>
  <si>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</si>
  <si>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</si>
  <si>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</si>
  <si>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</si>
  <si>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</si>
  <si>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</si>
  <si>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</si>
  <si>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</si>
  <si>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</si>
  <si>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</si>
  <si>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</si>
  <si>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</si>
  <si>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</si>
  <si>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</si>
  <si>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</si>
  <si>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</si>
  <si>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</si>
  <si>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</si>
  <si>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</si>
  <si>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</si>
  <si>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</si>
  <si>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</si>
  <si>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</si>
  <si>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</si>
  <si>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</si>
  <si>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</si>
  <si>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</si>
  <si>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</si>
  <si>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</si>
  <si>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</si>
  <si>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</si>
  <si>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</si>
  <si>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</si>
  <si>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</si>
  <si>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</si>
  <si>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</si>
  <si>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</si>
  <si>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</si>
  <si>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</si>
  <si>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</si>
  <si>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</si>
  <si>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</si>
  <si>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</si>
  <si>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</si>
  <si>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</si>
  <si>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</si>
  <si>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</si>
  <si>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</si>
  <si>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</si>
  <si>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</si>
  <si>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</si>
  <si>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</si>
  <si>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</si>
  <si>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</si>
  <si>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</si>
  <si>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</si>
  <si>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</si>
  <si>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</si>
  <si>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</si>
  <si>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</si>
  <si>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</si>
  <si>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</si>
  <si>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</si>
  <si>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</si>
  <si>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</si>
  <si>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</si>
  <si>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</si>
  <si>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</si>
  <si>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</si>
  <si>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</si>
  <si>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</si>
  <si>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</si>
  <si>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</si>
  <si>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</si>
  <si>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</si>
  <si>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</si>
  <si>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</si>
  <si>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</si>
  <si>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</si>
  <si>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</si>
  <si>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</si>
  <si>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</si>
  <si>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</si>
  <si>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</si>
  <si>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</si>
  <si>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</si>
  <si>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</si>
  <si>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</si>
  <si>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</si>
  <si>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</si>
  <si>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</si>
  <si>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</si>
  <si>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</si>
  <si>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</si>
  <si>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</si>
  <si>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</si>
  <si>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</si>
  <si>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</si>
  <si>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</si>
  <si>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</si>
  <si>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</si>
  <si>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</si>
  <si>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</si>
  <si>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</si>
  <si>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</si>
  <si>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</si>
  <si>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</si>
  <si>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</si>
  <si>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</si>
  <si>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</si>
  <si>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</si>
  <si>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</si>
  <si>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</si>
  <si>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</si>
  <si>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</si>
  <si>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</si>
  <si>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</si>
  <si>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</si>
  <si>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</si>
  <si>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</si>
  <si>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</si>
  <si>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</si>
  <si>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</si>
  <si>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</si>
  <si>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</si>
  <si>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</si>
  <si>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</si>
  <si>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</si>
  <si>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</si>
  <si>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</si>
  <si>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</si>
  <si>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</si>
  <si>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</si>
  <si>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</si>
  <si>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</si>
  <si>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</si>
  <si>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</si>
  <si>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</si>
  <si>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</si>
  <si>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</si>
  <si>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</si>
  <si>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</si>
  <si>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</si>
  <si>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</si>
  <si>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</si>
  <si>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</si>
  <si>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</si>
  <si>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</si>
  <si>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</si>
  <si>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</si>
  <si>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</si>
  <si>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</si>
  <si>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</si>
  <si>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</si>
  <si>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</si>
  <si>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</si>
  <si>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</si>
  <si>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</si>
  <si>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</si>
  <si>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</si>
  <si>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</si>
  <si>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</si>
  <si>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</si>
  <si>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</si>
  <si>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</si>
  <si>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</si>
  <si>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</si>
  <si>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</si>
  <si>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</si>
  <si>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</si>
  <si>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</si>
  <si>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</si>
  <si>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</si>
  <si>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</si>
  <si>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</si>
  <si>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</si>
  <si>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</si>
  <si>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</si>
  <si>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</si>
  <si>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</si>
  <si>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</si>
  <si>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</si>
  <si>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</si>
  <si>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</si>
  <si>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</si>
  <si>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</si>
  <si>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</si>
  <si>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</si>
  <si>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</si>
  <si>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</si>
  <si>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</si>
  <si>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</si>
  <si>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</si>
  <si>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</si>
  <si>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</si>
  <si>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</si>
  <si>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</si>
  <si>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</si>
  <si>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</si>
  <si>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</si>
  <si>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</si>
  <si>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</si>
  <si>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</si>
  <si>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</si>
  <si>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</si>
  <si>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</si>
  <si>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</si>
  <si>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</si>
  <si>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</si>
  <si>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</si>
  <si>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</si>
  <si>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</si>
  <si>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</si>
  <si>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</si>
  <si>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</si>
  <si>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</si>
  <si>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</si>
  <si>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</si>
  <si>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</si>
  <si>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</si>
  <si>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</si>
  <si>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</si>
  <si>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</si>
  <si>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</si>
  <si>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</si>
  <si>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</si>
  <si>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</si>
  <si>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</si>
  <si>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</si>
  <si>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</si>
  <si>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</si>
  <si>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</si>
  <si>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</si>
  <si>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</si>
  <si>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</si>
  <si>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</si>
  <si>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</si>
  <si>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</si>
  <si>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</si>
  <si>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</si>
  <si>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</si>
  <si>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</si>
  <si>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</si>
  <si>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</si>
  <si>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</si>
  <si>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</si>
  <si>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</si>
  <si>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</si>
  <si>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</si>
  <si>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</si>
  <si>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</si>
  <si>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</si>
  <si>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</si>
  <si>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</si>
  <si>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</si>
  <si>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</si>
  <si>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</si>
  <si>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</si>
  <si>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</si>
  <si>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</si>
  <si>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</si>
  <si>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</si>
  <si>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</si>
  <si>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</si>
  <si>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</si>
  <si>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</si>
  <si>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</si>
  <si>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</si>
  <si>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</si>
  <si>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</si>
  <si>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</si>
  <si>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</si>
  <si>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</si>
  <si>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</si>
  <si>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</si>
  <si>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</si>
  <si>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</si>
  <si>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</si>
  <si>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</si>
  <si>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</si>
  <si>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</si>
  <si>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</si>
  <si>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</si>
  <si>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</si>
  <si>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</si>
  <si>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</si>
  <si>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</si>
  <si>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</si>
  <si>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</si>
  <si>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</si>
  <si>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</si>
  <si>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</si>
  <si>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</si>
  <si>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</si>
  <si>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</si>
  <si>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</si>
  <si>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</si>
  <si>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</si>
  <si>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</si>
  <si>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</si>
  <si>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</si>
  <si>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</si>
  <si>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</si>
  <si>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</si>
  <si>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</si>
  <si>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</si>
  <si>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</si>
  <si>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</si>
  <si>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</si>
  <si>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</si>
  <si>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</si>
  <si>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</si>
  <si>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</si>
  <si>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</si>
  <si>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</si>
  <si>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</si>
  <si>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</si>
  <si>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</si>
  <si>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</si>
  <si>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</si>
  <si>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</si>
  <si>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</si>
  <si>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</si>
  <si>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</si>
  <si>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</si>
  <si>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</si>
  <si>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</si>
  <si>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</si>
  <si>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</si>
  <si>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</si>
  <si>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</si>
  <si>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</si>
  <si>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</si>
  <si>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</si>
  <si>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</si>
  <si>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</si>
  <si>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</si>
  <si>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</si>
  <si>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</si>
  <si>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</si>
  <si>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</si>
  <si>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</si>
  <si>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</si>
  <si>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</si>
  <si>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</si>
  <si>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</si>
  <si>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</si>
  <si>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</si>
  <si>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</si>
  <si>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</si>
  <si>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</si>
  <si>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</si>
  <si>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</si>
  <si>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</si>
  <si>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</si>
  <si>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</si>
  <si>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</si>
  <si>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</si>
  <si>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</si>
  <si>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</si>
  <si>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</si>
  <si>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</si>
  <si>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</si>
  <si>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</si>
  <si>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</si>
  <si>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</si>
  <si>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</si>
  <si>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</si>
  <si>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</si>
  <si>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</si>
  <si>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</si>
  <si>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</si>
  <si>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</si>
  <si>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</si>
  <si>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</si>
  <si>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</si>
  <si>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</si>
  <si>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</si>
  <si>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</si>
  <si>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</si>
  <si>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</si>
  <si>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</si>
  <si>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</si>
  <si>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</si>
  <si>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</si>
  <si>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</si>
  <si>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</si>
  <si>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</si>
  <si>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</si>
  <si>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</si>
  <si>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</si>
  <si>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</si>
  <si>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</si>
  <si>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</si>
  <si>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</si>
  <si>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</si>
  <si>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</si>
  <si>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</si>
  <si>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</si>
  <si>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</si>
  <si>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</si>
  <si>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</si>
  <si>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</si>
  <si>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</si>
  <si>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</si>
  <si>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</si>
  <si>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</si>
  <si>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</si>
  <si>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</si>
  <si>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</si>
  <si>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</si>
  <si>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</si>
  <si>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</si>
  <si>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</si>
  <si>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</si>
  <si>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</si>
  <si>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</si>
  <si>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</si>
  <si>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</si>
  <si>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</si>
  <si>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</si>
  <si>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</si>
  <si>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</si>
  <si>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</si>
  <si>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</si>
  <si>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</si>
  <si>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</si>
  <si>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</si>
  <si>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</si>
  <si>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</si>
  <si>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</si>
  <si>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</si>
  <si>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</si>
  <si>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</si>
  <si>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</si>
  <si>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</si>
  <si>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</si>
  <si>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</si>
  <si>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</si>
  <si>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</si>
  <si>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</si>
  <si>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</si>
  <si>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</si>
  <si>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</si>
  <si>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</si>
  <si>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</si>
  <si>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</si>
  <si>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</si>
  <si>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</si>
  <si>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</si>
  <si>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</si>
  <si>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</si>
  <si>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</si>
  <si>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</si>
  <si>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</si>
  <si>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</si>
  <si>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</si>
  <si>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</si>
  <si>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</si>
  <si>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</si>
  <si>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</si>
  <si>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</si>
  <si>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</si>
  <si>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</si>
  <si>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</si>
  <si>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</si>
  <si>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</si>
  <si>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</si>
  <si>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</si>
  <si>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</si>
  <si>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</si>
  <si>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</si>
  <si>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</si>
  <si>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</si>
  <si>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</si>
  <si>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</si>
  <si>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</si>
  <si>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</si>
  <si>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</si>
  <si>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</si>
  <si>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</si>
  <si>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</si>
  <si>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</si>
  <si>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</si>
  <si>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</si>
  <si>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</si>
  <si>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</si>
  <si>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</si>
  <si>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</si>
  <si>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</si>
  <si>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</si>
  <si>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</si>
  <si>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</si>
  <si>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</si>
  <si>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</si>
  <si>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</si>
  <si>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</si>
  <si>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</si>
  <si>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</si>
  <si>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</si>
  <si>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</si>
  <si>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</si>
  <si>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</si>
  <si>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</si>
  <si>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</si>
  <si>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</si>
  <si>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</si>
  <si>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</si>
  <si>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</si>
  <si>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</si>
  <si>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</si>
  <si>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</si>
  <si>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</si>
  <si>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</si>
  <si>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</si>
  <si>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</si>
  <si>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</si>
  <si>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</si>
  <si>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</si>
  <si>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</si>
  <si>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</si>
  <si>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</si>
  <si>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</si>
  <si>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</si>
  <si>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</si>
  <si>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</si>
  <si>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</si>
  <si>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</si>
  <si>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</si>
  <si>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</si>
  <si>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</si>
  <si>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</si>
  <si>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</si>
  <si>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</si>
  <si>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</si>
  <si>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</si>
  <si>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</si>
  <si>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</si>
  <si>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</si>
  <si>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</si>
  <si>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</si>
  <si>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</si>
  <si>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</si>
  <si>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</si>
  <si>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</si>
  <si>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</si>
  <si>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</si>
  <si>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</si>
  <si>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</si>
  <si>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</si>
  <si>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</si>
  <si>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</si>
  <si>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</si>
  <si>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</si>
  <si>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</si>
  <si>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</si>
  <si>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</si>
  <si>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</si>
  <si>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</si>
  <si>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</si>
  <si>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</si>
  <si>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</si>
  <si>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</si>
  <si>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</si>
  <si>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</si>
  <si>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</si>
  <si>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</si>
  <si>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</si>
  <si>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</si>
  <si>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</si>
  <si>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</si>
  <si>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</si>
  <si>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</si>
  <si>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</si>
  <si>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</si>
  <si>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</si>
  <si>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</si>
  <si>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</si>
  <si>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</si>
  <si>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</si>
  <si>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</si>
  <si>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</si>
  <si>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</si>
  <si>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</si>
  <si>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</si>
  <si>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</si>
  <si>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</si>
  <si>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</si>
  <si>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</si>
  <si>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</si>
  <si>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</si>
  <si>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</si>
  <si>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</si>
  <si>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</si>
  <si>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</si>
  <si>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</si>
  <si>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</si>
  <si>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</si>
  <si>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</si>
  <si>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</si>
  <si>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</si>
  <si>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</si>
  <si>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</si>
  <si>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</si>
  <si>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</si>
  <si>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</si>
  <si>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</si>
  <si>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</si>
  <si>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</si>
  <si>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</si>
  <si>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</si>
  <si>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</si>
  <si>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</si>
  <si>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</si>
  <si>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</si>
  <si>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</si>
  <si>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</si>
  <si>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</si>
  <si>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</si>
  <si>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</si>
  <si>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</si>
  <si>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</si>
  <si>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</si>
  <si>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</si>
  <si>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</si>
  <si>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</si>
  <si>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</si>
  <si>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</si>
  <si>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</si>
  <si>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</si>
  <si>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</si>
  <si>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</si>
  <si>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</si>
  <si>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</si>
  <si>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</si>
  <si>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</si>
  <si>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</si>
  <si>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</si>
  <si>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</si>
  <si>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</si>
  <si>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</si>
  <si>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</si>
  <si>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</si>
  <si>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</si>
  <si>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</si>
  <si>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</si>
  <si>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</si>
  <si>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</si>
  <si>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</si>
  <si>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</si>
  <si>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</si>
  <si>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</si>
  <si>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</si>
  <si>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</si>
  <si>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</si>
  <si>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</si>
  <si>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</si>
  <si>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</si>
  <si>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</si>
  <si>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</si>
  <si>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</si>
  <si>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</si>
  <si>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</si>
  <si>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</si>
  <si>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</si>
  <si>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</si>
  <si>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</si>
  <si>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</si>
  <si>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</si>
  <si>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</si>
  <si>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</si>
  <si>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</si>
  <si>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</si>
  <si>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</si>
  <si>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</si>
  <si>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</si>
  <si>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</si>
  <si>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</si>
  <si>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</si>
  <si>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</si>
  <si>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</si>
  <si>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</si>
  <si>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</si>
  <si>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</si>
  <si>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</si>
  <si>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</si>
  <si>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</si>
  <si>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</si>
  <si>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</si>
  <si>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</si>
  <si>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</si>
  <si>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</si>
  <si>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</si>
  <si>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</si>
  <si>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</si>
  <si>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</si>
  <si>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</si>
  <si>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</si>
  <si>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</si>
  <si>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</si>
  <si>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</si>
  <si>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</si>
  <si>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</si>
  <si>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</si>
  <si>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</si>
  <si>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</si>
  <si>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</si>
  <si>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</si>
  <si>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</si>
  <si>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</si>
  <si>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</si>
  <si>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</si>
  <si>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</si>
  <si>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</si>
  <si>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</si>
  <si>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</si>
  <si>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</si>
  <si>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</si>
  <si>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</si>
  <si>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</si>
  <si>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</si>
  <si>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</si>
  <si>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</si>
  <si>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</si>
  <si>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</si>
  <si>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</si>
  <si>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</si>
  <si>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</si>
  <si>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</si>
  <si>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</si>
  <si>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</si>
  <si>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</si>
  <si>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</si>
  <si>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</si>
  <si>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</si>
  <si>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</si>
  <si>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</si>
  <si>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</si>
  <si>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</si>
  <si>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</si>
  <si>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</si>
  <si>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</si>
  <si>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</si>
  <si>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</si>
  <si>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</si>
  <si>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</si>
  <si>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</si>
  <si>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</si>
  <si>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</si>
  <si>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</si>
  <si>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</si>
  <si>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</si>
  <si>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</si>
  <si>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</si>
  <si>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</si>
  <si>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</si>
  <si>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</si>
  <si>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</si>
  <si>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</si>
  <si>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</si>
  <si>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</si>
  <si>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</si>
  <si>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</si>
  <si>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</si>
  <si>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</si>
  <si>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</si>
  <si>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</si>
  <si>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</si>
  <si>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</si>
  <si>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</si>
  <si>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</si>
  <si>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</si>
  <si>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</si>
  <si>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</si>
  <si>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</si>
  <si>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</si>
  <si>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</si>
  <si>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</si>
  <si>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</si>
  <si>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</si>
  <si>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</si>
  <si>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</si>
  <si>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</si>
  <si>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</si>
  <si>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</si>
  <si>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</si>
  <si>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</si>
  <si>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</si>
  <si>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</si>
  <si>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</si>
  <si>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</si>
  <si>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</si>
  <si>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</si>
  <si>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</si>
  <si>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</si>
  <si>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</si>
  <si>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</si>
  <si>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</si>
  <si>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</si>
  <si>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</si>
  <si>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</si>
  <si>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</si>
  <si>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</si>
  <si>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</si>
  <si>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</si>
  <si>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</si>
  <si>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</si>
  <si>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</si>
  <si>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</si>
  <si>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</si>
  <si>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</si>
  <si>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</si>
  <si>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</si>
  <si>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</si>
  <si>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</si>
  <si>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</si>
  <si>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</si>
  <si>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</si>
  <si>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</si>
  <si>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</si>
  <si>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</si>
  <si>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</si>
  <si>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</si>
  <si>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</si>
  <si>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</si>
  <si>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</si>
  <si>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</si>
  <si>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</si>
  <si>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</si>
  <si>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</si>
  <si>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</si>
  <si>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</si>
  <si>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</si>
  <si>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</si>
  <si>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</si>
  <si>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</si>
  <si>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</si>
  <si>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</si>
  <si>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</si>
  <si>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</si>
  <si>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</si>
  <si>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</si>
  <si>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</si>
  <si>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</si>
  <si>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</si>
  <si>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</si>
  <si>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</si>
  <si>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</si>
  <si>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</si>
  <si>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</si>
  <si>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</si>
  <si>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</si>
  <si>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</si>
  <si>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</si>
  <si>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</si>
  <si>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</si>
  <si>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</si>
  <si>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</si>
  <si>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</si>
  <si>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</si>
  <si>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</si>
  <si>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</si>
  <si>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</si>
  <si>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</si>
  <si>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</si>
  <si>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</si>
  <si>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</si>
  <si>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</si>
  <si>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</si>
  <si>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</si>
  <si>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</si>
  <si>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</si>
  <si>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</si>
  <si>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</si>
  <si>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</si>
  <si>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</si>
  <si>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</si>
  <si>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</si>
  <si>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</si>
  <si>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</si>
  <si>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</si>
  <si>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</si>
  <si>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</si>
  <si>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</si>
  <si>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</si>
  <si>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</si>
  <si>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</si>
  <si>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</si>
  <si>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</si>
  <si>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</si>
  <si>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</si>
  <si>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</si>
  <si>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</si>
  <si>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</si>
  <si>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</si>
  <si>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</si>
  <si>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</si>
  <si>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</si>
  <si>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</si>
  <si>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</si>
  <si>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</si>
  <si>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</si>
  <si>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</si>
  <si>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</si>
  <si>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</si>
  <si>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</si>
  <si>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</si>
  <si>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</si>
  <si>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</si>
  <si>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</si>
  <si>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</si>
  <si>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</si>
  <si>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</si>
  <si>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</si>
  <si>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</si>
  <si>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</si>
  <si>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</si>
  <si>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</si>
  <si>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</si>
  <si>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</si>
  <si>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</si>
  <si>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</si>
  <si>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</si>
  <si>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</si>
  <si>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</si>
  <si>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</si>
  <si>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</si>
  <si>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</si>
  <si>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</si>
  <si>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</si>
  <si>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</si>
  <si>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</si>
  <si>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</si>
  <si>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</si>
  <si>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</si>
  <si>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</si>
  <si>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</si>
  <si>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</si>
  <si>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</si>
  <si>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</si>
  <si>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</si>
  <si>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</si>
  <si>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</si>
  <si>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</si>
  <si>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</si>
  <si>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</si>
  <si>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</si>
  <si>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</si>
  <si>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</si>
  <si>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</si>
  <si>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</si>
  <si>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</si>
  <si>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</si>
  <si>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</si>
  <si>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</si>
  <si>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</si>
  <si>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</si>
  <si>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</si>
  <si>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</si>
  <si>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</si>
  <si>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</si>
  <si>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</si>
  <si>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</si>
  <si>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</si>
  <si>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</si>
  <si>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</si>
  <si>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</si>
  <si>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</si>
  <si>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</si>
  <si>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</si>
  <si>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</si>
  <si>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</si>
  <si>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</si>
  <si>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</si>
  <si>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</si>
  <si>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</si>
  <si>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</si>
  <si>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</si>
  <si>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</si>
  <si>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</si>
  <si>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</si>
  <si>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</si>
  <si>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</si>
  <si>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</si>
  <si>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</si>
  <si>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</si>
  <si>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</si>
  <si>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</si>
  <si>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</si>
  <si>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</si>
  <si>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</si>
  <si>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</si>
  <si>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</si>
  <si>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</si>
  <si>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</si>
  <si>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</si>
  <si>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</si>
  <si>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</si>
  <si>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</si>
  <si>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</si>
  <si>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</si>
  <si>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</si>
  <si>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</si>
  <si>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</si>
  <si>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</si>
  <si>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</si>
  <si>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</si>
  <si>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</si>
  <si>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</si>
  <si>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</si>
  <si>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</si>
  <si>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</si>
  <si>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</si>
  <si>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</si>
  <si>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</si>
  <si>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</si>
  <si>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</si>
  <si>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</si>
  <si>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</si>
  <si>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</si>
  <si>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</si>
  <si>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</si>
  <si>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</si>
  <si>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</si>
  <si>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</si>
  <si>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</si>
  <si>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</si>
  <si>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</si>
  <si>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</si>
  <si>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</si>
  <si>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</si>
  <si>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</si>
  <si>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</si>
  <si>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</si>
  <si>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</si>
  <si>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</si>
  <si>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</si>
  <si>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</si>
  <si>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</si>
  <si>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</si>
  <si>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</si>
  <si>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</si>
  <si>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</si>
  <si>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</si>
  <si>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</si>
  <si>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</si>
  <si>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</si>
  <si>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</si>
  <si>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</si>
  <si>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</si>
  <si>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</si>
  <si>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</si>
  <si>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</si>
  <si>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</si>
  <si>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</si>
  <si>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</si>
  <si>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</si>
  <si>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</si>
  <si>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</si>
  <si>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</si>
  <si>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</si>
  <si>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</si>
  <si>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</si>
  <si>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</si>
  <si>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</si>
  <si>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</si>
  <si>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</si>
  <si>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</si>
  <si>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</si>
  <si>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</si>
  <si>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</si>
  <si>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</si>
  <si>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</si>
  <si>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</si>
  <si>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</si>
  <si>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</si>
  <si>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</si>
  <si>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</si>
  <si>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</si>
  <si>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</si>
  <si>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</si>
  <si>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</si>
  <si>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</si>
  <si>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</si>
  <si>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</si>
  <si>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</si>
  <si>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</si>
  <si>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</si>
  <si>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</si>
  <si>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</si>
  <si>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</si>
  <si>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</si>
  <si>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</si>
  <si>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</si>
  <si>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</si>
  <si>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</si>
  <si>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</si>
  <si>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</si>
  <si>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</si>
  <si>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</si>
  <si>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</si>
  <si>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</si>
  <si>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</si>
  <si>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</si>
  <si>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</si>
  <si>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</si>
  <si>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</si>
  <si>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</si>
  <si>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</si>
  <si>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</si>
  <si>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</si>
  <si>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</si>
  <si>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</si>
  <si>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</si>
  <si>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</si>
  <si>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</si>
  <si>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</si>
  <si>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</si>
  <si>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</si>
  <si>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</si>
  <si>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</si>
  <si>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</si>
  <si>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</si>
  <si>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</si>
  <si>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</si>
  <si>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</si>
  <si>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</si>
  <si>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</si>
  <si>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</si>
  <si>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</si>
  <si>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</si>
  <si>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</si>
  <si>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</si>
  <si>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</si>
  <si>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</si>
  <si>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</si>
  <si>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</si>
  <si>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</si>
  <si>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</si>
  <si>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</si>
  <si>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</si>
  <si>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</si>
  <si>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</si>
  <si>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</si>
  <si>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</si>
  <si>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</si>
  <si>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</si>
  <si>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</si>
  <si>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</si>
  <si>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</si>
  <si>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</si>
  <si>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</si>
  <si>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</si>
  <si>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</si>
  <si>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</si>
  <si>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</si>
  <si>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</si>
  <si>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</si>
  <si>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</si>
  <si>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</si>
  <si>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</si>
  <si>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</si>
  <si>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</si>
  <si>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</si>
  <si>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</si>
  <si>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</si>
  <si>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</si>
  <si>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</si>
  <si>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</si>
  <si>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</si>
  <si>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</si>
  <si>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</si>
  <si>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</si>
  <si>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</si>
  <si>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</si>
  <si>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</si>
  <si>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</si>
  <si>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</si>
  <si>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</si>
  <si>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</si>
  <si>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</si>
  <si>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</si>
  <si>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</si>
  <si>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</si>
  <si>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</si>
  <si>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</si>
  <si>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</si>
  <si>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</si>
  <si>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</si>
  <si>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</si>
  <si>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</si>
  <si>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</si>
  <si>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</si>
  <si>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</si>
  <si>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</si>
  <si>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</si>
  <si>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</si>
  <si>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</si>
  <si>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</si>
  <si>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</si>
  <si>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</si>
  <si>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</si>
  <si>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</si>
  <si>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</si>
  <si>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</si>
  <si>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</si>
  <si>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</si>
  <si>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</si>
  <si>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</si>
  <si>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</si>
  <si>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</si>
  <si>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</si>
  <si>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</si>
  <si>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</si>
  <si>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</si>
  <si>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</si>
  <si>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</si>
  <si>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</si>
  <si>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</si>
  <si>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</si>
  <si>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</si>
  <si>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</si>
  <si>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</si>
  <si>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</si>
  <si>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</si>
  <si>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</si>
  <si>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</si>
  <si>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</si>
  <si>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</si>
  <si>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</si>
  <si>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</si>
  <si>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</si>
  <si>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</si>
  <si>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</si>
  <si>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</si>
  <si>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</si>
  <si>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</si>
  <si>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</si>
  <si>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</si>
  <si>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</si>
  <si>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</si>
  <si>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</si>
  <si>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</si>
  <si>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</si>
  <si>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</si>
  <si>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</si>
  <si>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</si>
  <si>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</si>
  <si>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</si>
  <si>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</si>
  <si>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</si>
  <si>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</si>
  <si>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</si>
  <si>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</si>
  <si>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</si>
  <si>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</si>
  <si>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</si>
  <si>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</si>
  <si>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</si>
  <si>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</si>
  <si>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</si>
  <si>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</si>
  <si>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</si>
  <si>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</si>
  <si>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</si>
  <si>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</si>
  <si>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</si>
  <si>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</si>
  <si>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</si>
  <si>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</si>
  <si>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</si>
  <si>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</si>
  <si>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</si>
  <si>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</si>
  <si>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</si>
  <si>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</si>
  <si>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</si>
  <si>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</si>
  <si>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</si>
  <si>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</si>
  <si>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</si>
  <si>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</si>
  <si>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</si>
  <si>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</si>
  <si>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</si>
  <si>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</si>
  <si>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</si>
  <si>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</si>
  <si>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</si>
  <si>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</si>
  <si>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</si>
  <si>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</si>
  <si>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</si>
  <si>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</si>
  <si>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</si>
  <si>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</si>
  <si>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</si>
  <si>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</si>
  <si>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</si>
  <si>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</si>
  <si>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</si>
  <si>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</si>
  <si>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</si>
  <si>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</si>
  <si>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</si>
  <si>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</si>
  <si>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</si>
  <si>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</si>
  <si>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</si>
  <si>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</si>
  <si>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</si>
  <si>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</si>
  <si>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</si>
  <si>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</si>
  <si>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</si>
  <si>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</si>
  <si>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</si>
  <si>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</si>
  <si>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</si>
  <si>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</si>
  <si>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</si>
  <si>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</si>
  <si>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</si>
  <si>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</si>
  <si>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</si>
  <si>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</si>
  <si>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</si>
  <si>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</si>
  <si>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</si>
  <si>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</si>
  <si>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</si>
  <si>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</si>
  <si>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</si>
  <si>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</si>
  <si>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</si>
  <si>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</si>
  <si>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</si>
  <si>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</si>
  <si>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</si>
  <si>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</si>
  <si>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</si>
  <si>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</si>
  <si>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</si>
  <si>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</si>
  <si>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</si>
  <si>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</si>
  <si>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</si>
  <si>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</si>
  <si>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</si>
  <si>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</si>
  <si>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</si>
  <si>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</si>
  <si>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</si>
  <si>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</si>
  <si>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</si>
  <si>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</si>
  <si>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</si>
  <si>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</si>
  <si>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</si>
  <si>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</si>
  <si>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</si>
  <si>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</si>
  <si>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</si>
  <si>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</si>
  <si>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</si>
  <si>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</si>
  <si>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</si>
  <si>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</si>
  <si>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</si>
  <si>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</si>
  <si>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</si>
  <si>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</si>
  <si>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</si>
  <si>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</si>
  <si>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</si>
  <si>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</si>
  <si>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</si>
  <si>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</si>
  <si>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</si>
  <si>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</si>
  <si>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</si>
  <si>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</si>
  <si>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</si>
  <si>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</si>
  <si>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</si>
  <si>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</si>
  <si>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</si>
  <si>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</si>
  <si>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</si>
  <si>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</si>
  <si>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</si>
  <si>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</si>
  <si>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</si>
  <si>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</si>
  <si>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</si>
  <si>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</si>
  <si>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</si>
  <si>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</si>
  <si>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</si>
  <si>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</si>
  <si>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</si>
  <si>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</si>
  <si>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</si>
  <si>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</si>
  <si>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</si>
  <si>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</si>
  <si>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</si>
  <si>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</si>
  <si>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</si>
  <si>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</si>
  <si>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</si>
  <si>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</si>
  <si>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</si>
  <si>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</si>
  <si>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</si>
  <si>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</si>
  <si>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</si>
  <si>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</si>
  <si>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</si>
  <si>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</si>
  <si>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</si>
  <si>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</si>
  <si>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</si>
  <si>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</si>
  <si>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</si>
  <si>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</si>
  <si>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</si>
  <si>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</si>
  <si>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</si>
  <si>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</si>
  <si>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</si>
  <si>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</si>
  <si>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</si>
  <si>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</si>
  <si>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</si>
  <si>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</si>
  <si>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</si>
  <si>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</si>
  <si>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</si>
  <si>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</si>
  <si>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</si>
  <si>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</si>
  <si>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</si>
  <si>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</si>
  <si>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</si>
  <si>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</si>
  <si>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</si>
  <si>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</si>
  <si>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</si>
  <si>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</si>
  <si>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</si>
  <si>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</si>
  <si>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</si>
  <si>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</si>
  <si>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</si>
  <si>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</si>
  <si>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</si>
  <si>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</si>
  <si>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</si>
  <si>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</si>
  <si>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</si>
  <si>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</si>
  <si>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</si>
  <si>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</si>
  <si>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</si>
  <si>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</si>
  <si>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</si>
  <si>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</si>
  <si>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</si>
  <si>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</si>
  <si>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</si>
  <si>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</si>
  <si>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</si>
  <si>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</si>
  <si>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</si>
  <si>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</si>
  <si>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</si>
  <si>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</si>
  <si>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</si>
  <si>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</si>
  <si>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</si>
  <si>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</si>
  <si>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</si>
  <si>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</si>
  <si>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</si>
  <si>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</si>
  <si>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</si>
  <si>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</si>
  <si>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</si>
  <si>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</si>
  <si>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</si>
  <si>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</si>
  <si>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</si>
  <si>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</si>
  <si>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</si>
  <si>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</si>
  <si>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</si>
  <si>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</si>
  <si>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</si>
  <si>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</si>
  <si>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</si>
  <si>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</si>
  <si>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</si>
  <si>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</si>
  <si>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</si>
  <si>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</si>
  <si>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</si>
  <si>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</si>
  <si>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</si>
  <si>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</si>
  <si>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</si>
  <si>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</si>
  <si>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</si>
  <si>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</si>
  <si>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</si>
  <si>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</si>
  <si>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</si>
  <si>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</si>
  <si>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</si>
  <si>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</si>
  <si>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</si>
  <si>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</si>
  <si>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</si>
  <si>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</si>
  <si>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</si>
  <si>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</si>
  <si>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</si>
  <si>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</si>
  <si>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</si>
  <si>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</si>
  <si>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</si>
  <si>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</si>
  <si>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</si>
  <si>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</si>
  <si>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</si>
  <si>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</si>
  <si>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</si>
  <si>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</si>
  <si>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</si>
  <si>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</si>
  <si>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</si>
  <si>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</si>
  <si>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</si>
  <si>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</si>
  <si>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</si>
  <si>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</si>
  <si>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</si>
  <si>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</si>
  <si>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</si>
  <si>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</si>
  <si>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</si>
  <si>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</si>
  <si>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</si>
  <si>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</si>
  <si>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</si>
  <si>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</si>
  <si>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</si>
  <si>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</si>
  <si>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</si>
  <si>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</si>
  <si>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</si>
  <si>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</si>
  <si>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</si>
  <si>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</si>
  <si>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</si>
  <si>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</si>
  <si>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</si>
  <si>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</si>
  <si>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</si>
  <si>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</si>
  <si>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</si>
  <si>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</si>
  <si>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</si>
  <si>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</si>
  <si>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</si>
  <si>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</si>
  <si>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</si>
  <si>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</si>
  <si>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</si>
  <si>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</si>
  <si>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</si>
  <si>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</si>
  <si>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</si>
  <si>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</si>
  <si>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</si>
  <si>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</si>
  <si>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</si>
  <si>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</si>
  <si>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</si>
  <si>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</si>
  <si>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</si>
  <si>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</si>
  <si>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</si>
  <si>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</si>
  <si>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</si>
  <si>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</si>
  <si>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</si>
  <si>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</si>
  <si>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</si>
  <si>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</si>
  <si>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</si>
  <si>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</si>
  <si>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</si>
  <si>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</si>
  <si>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</si>
  <si>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</si>
  <si>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</si>
  <si>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</si>
  <si>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</si>
  <si>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</si>
  <si>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</si>
  <si>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</si>
  <si>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</si>
  <si>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</si>
  <si>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</si>
  <si>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</si>
  <si>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</si>
  <si>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</si>
  <si>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</si>
  <si>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</si>
  <si>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</si>
  <si>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</si>
  <si>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</si>
  <si>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</si>
  <si>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</si>
  <si>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</si>
  <si>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</si>
  <si>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</si>
  <si>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</si>
  <si>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</si>
  <si>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</si>
  <si>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</si>
  <si>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</si>
  <si>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</si>
  <si>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</si>
  <si>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</si>
  <si>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</si>
  <si>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</si>
  <si>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</si>
  <si>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</si>
  <si>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</si>
  <si>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</si>
  <si>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</si>
  <si>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</si>
  <si>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</si>
  <si>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</si>
  <si>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</si>
  <si>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</si>
  <si>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</si>
  <si>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</si>
  <si>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</si>
  <si>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</si>
  <si>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</si>
  <si>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</si>
  <si>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</si>
  <si>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</si>
  <si>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</si>
  <si>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</si>
  <si>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</si>
  <si>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</si>
  <si>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</si>
  <si>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</si>
  <si>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</si>
  <si>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</si>
  <si>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</si>
  <si>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</si>
  <si>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</si>
  <si>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</si>
  <si>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</si>
  <si>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</si>
  <si>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</si>
  <si>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</si>
  <si>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</si>
  <si>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</si>
  <si>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</si>
  <si>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</si>
  <si>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</si>
  <si>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</si>
  <si>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</si>
  <si>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</si>
  <si>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</si>
  <si>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</si>
  <si>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</si>
  <si>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</si>
  <si>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</si>
  <si>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</si>
  <si>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</si>
  <si>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</si>
  <si>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</si>
  <si>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</si>
  <si>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</si>
  <si>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</si>
  <si>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</si>
  <si>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</si>
  <si>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</si>
  <si>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</si>
  <si>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</si>
  <si>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</si>
  <si>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</si>
  <si>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</si>
  <si>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</si>
  <si>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</si>
  <si>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</si>
  <si>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</si>
  <si>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</si>
  <si>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</si>
  <si>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</si>
  <si>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</si>
  <si>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</si>
  <si>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</si>
  <si>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</si>
  <si>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</si>
  <si>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</si>
  <si>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</si>
  <si>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</si>
  <si>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</si>
  <si>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</si>
  <si>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</si>
  <si>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</si>
  <si>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</si>
  <si>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</si>
  <si>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</si>
  <si>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</si>
  <si>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</si>
  <si>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</si>
  <si>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</si>
  <si>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</si>
  <si>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</si>
  <si>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</si>
  <si>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</si>
  <si>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</si>
  <si>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</si>
  <si>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</si>
  <si>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</si>
  <si>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</si>
  <si>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</si>
  <si>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</si>
  <si>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</si>
  <si>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</si>
  <si>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</si>
  <si>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</si>
  <si>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</si>
  <si>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</si>
  <si>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</si>
  <si>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</si>
  <si>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</si>
  <si>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</si>
  <si>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</si>
  <si>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</si>
  <si>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</si>
  <si>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</si>
  <si>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</si>
  <si>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</si>
  <si>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</si>
  <si>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</si>
  <si>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</si>
  <si>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</si>
  <si>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</si>
  <si>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</si>
  <si>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</si>
  <si>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</si>
  <si>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</si>
  <si>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</si>
  <si>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</si>
  <si>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</si>
  <si>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</si>
  <si>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</si>
  <si>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</si>
  <si>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</si>
  <si>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</si>
  <si>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</si>
  <si>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</si>
  <si>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</si>
  <si>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</si>
  <si>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</si>
  <si>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</si>
  <si>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</si>
  <si>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</si>
  <si>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</si>
  <si>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</si>
  <si>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</si>
  <si>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</si>
  <si>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</si>
  <si>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</si>
  <si>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</si>
  <si>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</si>
  <si>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</si>
  <si>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</si>
  <si>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</si>
  <si>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</si>
  <si>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</si>
  <si>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</si>
  <si>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</si>
  <si>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</si>
  <si>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</si>
  <si>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</si>
  <si>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</si>
  <si>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</si>
  <si>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</si>
  <si>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</si>
  <si>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</si>
  <si>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</si>
  <si>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</si>
  <si>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</si>
  <si>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</si>
  <si>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</si>
  <si>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</si>
  <si>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</si>
  <si>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</si>
  <si>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</si>
  <si>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</si>
  <si>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</si>
  <si>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</si>
  <si>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</si>
  <si>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</si>
  <si>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</si>
  <si>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</si>
  <si>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</si>
  <si>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</si>
  <si>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</si>
  <si>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</si>
  <si>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</si>
  <si>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</si>
  <si>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</si>
  <si>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</si>
  <si>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</si>
  <si>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</si>
  <si>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</si>
  <si>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</si>
  <si>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</si>
  <si>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</si>
  <si>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</si>
  <si>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</si>
  <si>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</si>
  <si>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</si>
  <si>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</si>
  <si>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</si>
  <si>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</si>
  <si>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</si>
  <si>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</si>
  <si>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</si>
  <si>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</si>
  <si>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</si>
  <si>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</si>
  <si>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</si>
  <si>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</si>
  <si>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</si>
  <si>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</si>
  <si>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</si>
  <si>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</si>
  <si>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</si>
  <si>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</si>
  <si>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</si>
  <si>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</si>
  <si>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</si>
  <si>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</si>
  <si>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</si>
  <si>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</si>
  <si>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</si>
  <si>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</si>
  <si>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</si>
  <si>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</si>
  <si>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</si>
  <si>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</si>
  <si>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</si>
  <si>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</si>
  <si>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</si>
  <si>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</si>
  <si>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</si>
  <si>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</si>
  <si>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</si>
  <si>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</si>
  <si>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</si>
  <si>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</si>
  <si>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</si>
  <si>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</si>
  <si>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</si>
  <si>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</si>
  <si>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</si>
  <si>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</si>
  <si>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</si>
  <si>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</si>
  <si>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</si>
  <si>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</si>
  <si>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</si>
  <si>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</si>
  <si>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</si>
  <si>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</si>
  <si>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</si>
  <si>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</si>
  <si>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</si>
  <si>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</si>
  <si>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</si>
  <si>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</si>
  <si>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</si>
  <si>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</si>
  <si>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</si>
  <si>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</si>
  <si>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</si>
  <si>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</si>
  <si>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</si>
  <si>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</si>
  <si>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</si>
  <si>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</si>
  <si>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</si>
  <si>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</si>
  <si>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</si>
  <si>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</si>
  <si>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</si>
  <si>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</si>
  <si>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</si>
  <si>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</si>
  <si>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</si>
  <si>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</si>
  <si>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</si>
  <si>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</si>
  <si>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</si>
  <si>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</si>
  <si>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</si>
  <si>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</si>
  <si>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</si>
  <si>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</si>
  <si>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</si>
  <si>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</si>
  <si>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</si>
  <si>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</si>
  <si>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</si>
  <si>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</si>
  <si>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</si>
  <si>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</si>
  <si>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</si>
  <si>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</si>
  <si>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</si>
  <si>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</si>
  <si>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</si>
  <si>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</si>
  <si>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</si>
  <si>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</si>
  <si>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</si>
  <si>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</si>
  <si>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</si>
  <si>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</si>
  <si>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</si>
  <si>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</si>
  <si>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</si>
  <si>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</si>
  <si>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</si>
  <si>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</si>
  <si>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</si>
  <si>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</si>
  <si>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</si>
  <si>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</si>
  <si>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</si>
  <si>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</si>
  <si>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</si>
  <si>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</si>
  <si>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</si>
  <si>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</si>
  <si>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</si>
  <si>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</si>
  <si>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</si>
  <si>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</si>
  <si>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</si>
  <si>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</si>
  <si>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</si>
  <si>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</si>
  <si>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</si>
  <si>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</si>
  <si>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</si>
  <si>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</si>
  <si>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</si>
  <si>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</si>
  <si>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</si>
  <si>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</si>
  <si>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</si>
  <si>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</si>
  <si>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</si>
  <si>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</si>
  <si>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</si>
  <si>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</si>
  <si>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</si>
  <si>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</si>
  <si>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</si>
  <si>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</si>
  <si>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</si>
  <si>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</si>
  <si>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</si>
  <si>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</si>
  <si>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</si>
  <si>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</si>
  <si>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</si>
  <si>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</si>
  <si>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</si>
  <si>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</si>
  <si>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</si>
  <si>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</si>
  <si>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</si>
  <si>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</si>
  <si>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</si>
  <si>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</si>
  <si>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</si>
  <si>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</si>
  <si>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</si>
  <si>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</si>
  <si>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</si>
  <si>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</si>
  <si>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</si>
  <si>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</si>
  <si>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</si>
  <si>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</si>
  <si>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</si>
  <si>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</si>
  <si>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</si>
  <si>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</si>
  <si>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</si>
  <si>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</si>
  <si>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</si>
  <si>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</si>
  <si>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</si>
  <si>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</si>
  <si>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</si>
  <si>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</si>
  <si>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</si>
  <si>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</si>
  <si>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</si>
  <si>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</si>
  <si>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</si>
  <si>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</si>
  <si>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</si>
  <si>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</si>
  <si>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</si>
  <si>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</si>
  <si>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</si>
  <si>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</si>
  <si>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</si>
  <si>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</si>
  <si>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</si>
  <si>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</si>
  <si>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</si>
  <si>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</si>
  <si>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</si>
  <si>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</si>
  <si>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</si>
  <si>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</si>
  <si>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</si>
  <si>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</si>
  <si>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</si>
  <si>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</si>
  <si>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</si>
  <si>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</si>
  <si>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</si>
  <si>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</si>
  <si>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</si>
  <si>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</si>
  <si>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</si>
  <si>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</si>
  <si>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</si>
  <si>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</si>
  <si>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</si>
  <si>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</si>
  <si>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</si>
  <si>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</si>
  <si>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</si>
  <si>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</si>
  <si>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</si>
  <si>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</si>
  <si>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</si>
  <si>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</si>
  <si>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</si>
  <si>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</si>
  <si>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</si>
  <si>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</si>
  <si>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</si>
  <si>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</si>
  <si>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</si>
  <si>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</si>
  <si>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</si>
  <si>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</si>
  <si>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</si>
  <si>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</si>
  <si>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</si>
  <si>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</si>
  <si>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</si>
  <si>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</si>
  <si>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</si>
  <si>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</si>
  <si>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</si>
  <si>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</si>
  <si>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</si>
  <si>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</si>
  <si>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</si>
  <si>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</si>
  <si>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</si>
  <si>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</si>
  <si>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</si>
  <si>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</si>
  <si>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</si>
  <si>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</si>
  <si>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</si>
  <si>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</si>
  <si>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</si>
  <si>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</si>
  <si>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</si>
  <si>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</si>
  <si>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</si>
  <si>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</si>
  <si>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</si>
  <si>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</si>
  <si>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</si>
  <si>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</si>
  <si>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</si>
  <si>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</si>
  <si>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</si>
  <si>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</si>
  <si>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</si>
  <si>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</si>
  <si>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</si>
  <si>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</si>
  <si>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</si>
  <si>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</si>
  <si>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</si>
  <si>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</si>
  <si>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</si>
  <si>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</si>
  <si>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</si>
  <si>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</si>
  <si>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</si>
  <si>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</si>
  <si>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</si>
  <si>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</si>
  <si>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</si>
  <si>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</si>
  <si>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</si>
  <si>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</si>
  <si>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</si>
  <si>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</si>
  <si>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</si>
  <si>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</si>
  <si>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</si>
  <si>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</si>
  <si>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</si>
  <si>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</si>
  <si>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</si>
  <si>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</si>
  <si>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</si>
  <si>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</si>
  <si>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</si>
  <si>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</si>
  <si>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</si>
  <si>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</si>
  <si>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</si>
  <si>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</si>
  <si>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</si>
  <si>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</si>
  <si>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</si>
  <si>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</si>
  <si>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</si>
  <si>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</si>
  <si>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</si>
  <si>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</si>
  <si>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</si>
  <si>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</si>
  <si>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</si>
  <si>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</si>
  <si>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</si>
  <si>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</si>
  <si>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</si>
  <si>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</si>
  <si>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</si>
  <si>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</si>
  <si>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</si>
  <si>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</si>
  <si>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</si>
  <si>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</si>
  <si>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</si>
  <si>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</si>
  <si>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</si>
  <si>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</si>
  <si>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</si>
  <si>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</si>
  <si>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</si>
  <si>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</si>
  <si>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</si>
  <si>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</si>
  <si>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</si>
  <si>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</si>
  <si>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</si>
  <si>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</si>
  <si>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</si>
  <si>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</si>
  <si>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</si>
  <si>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</si>
  <si>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</si>
  <si>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</si>
  <si>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</si>
  <si>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</si>
  <si>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</si>
  <si>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</si>
  <si>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</si>
  <si>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</si>
  <si>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</si>
  <si>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</si>
  <si>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</si>
  <si>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</si>
  <si>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</si>
  <si>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</si>
  <si>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</si>
  <si>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</si>
  <si>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</si>
  <si>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</si>
  <si>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</si>
  <si>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</si>
  <si>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</si>
  <si>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</si>
  <si>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</si>
  <si>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</si>
  <si>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</si>
  <si>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</si>
  <si>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</si>
  <si>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</si>
  <si>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</si>
  <si>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</si>
  <si>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</si>
  <si>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</si>
  <si>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</si>
  <si>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</si>
  <si>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</si>
  <si>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</si>
  <si>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</si>
  <si>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</si>
  <si>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</si>
  <si>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</si>
  <si>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</si>
  <si>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</si>
  <si>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</si>
  <si>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</si>
  <si>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</si>
  <si>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</si>
  <si>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</si>
  <si>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</si>
  <si>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</si>
  <si>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</si>
  <si>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</si>
  <si>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</si>
  <si>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</si>
  <si>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</si>
  <si>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</si>
  <si>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</si>
  <si>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</si>
  <si>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</si>
  <si>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</si>
  <si>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</si>
  <si>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</si>
  <si>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</si>
  <si>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</si>
  <si>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</si>
  <si>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</si>
  <si>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</si>
  <si>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</si>
  <si>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</si>
  <si>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</si>
  <si>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</si>
  <si>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</si>
  <si>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</si>
  <si>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</si>
  <si>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</si>
  <si>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</si>
  <si>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</si>
  <si>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</si>
  <si>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</si>
  <si>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</si>
  <si>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</si>
  <si>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</si>
  <si>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</si>
  <si>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</si>
  <si>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</si>
  <si>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</si>
  <si>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</si>
  <si>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</si>
  <si>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</si>
  <si>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</si>
  <si>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</si>
  <si>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</si>
  <si>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</si>
  <si>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</si>
  <si>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</si>
  <si>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</si>
  <si>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</si>
  <si>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</si>
  <si>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</si>
  <si>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</si>
  <si>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</si>
  <si>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</si>
  <si>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</si>
  <si>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</si>
  <si>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</si>
  <si>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</si>
  <si>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</si>
  <si>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</si>
  <si>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</si>
  <si>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</si>
  <si>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</si>
  <si>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</si>
  <si>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</si>
  <si>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</si>
  <si>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</si>
  <si>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</si>
  <si>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</si>
  <si>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</si>
  <si>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</si>
  <si>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</si>
  <si>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</si>
  <si>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</si>
  <si>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</si>
  <si>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</si>
  <si>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</si>
  <si>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</si>
  <si>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</si>
  <si>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</si>
  <si>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</si>
  <si>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</si>
  <si>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</si>
  <si>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</si>
  <si>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</si>
  <si>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</si>
  <si>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</si>
  <si>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</si>
  <si>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</si>
  <si>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</si>
  <si>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</si>
  <si>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</si>
  <si>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</si>
  <si>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</si>
  <si>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</si>
  <si>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</si>
  <si>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</si>
  <si>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</si>
  <si>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</si>
  <si>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</si>
  <si>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</si>
  <si>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</si>
  <si>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</si>
  <si>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</si>
  <si>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</si>
  <si>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</si>
  <si>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</si>
  <si>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</si>
  <si>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</si>
  <si>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</si>
  <si>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</si>
  <si>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</si>
  <si>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</si>
  <si>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</si>
  <si>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</si>
  <si>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</si>
  <si>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</si>
  <si>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</si>
  <si>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</si>
  <si>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</si>
  <si>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</si>
  <si>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</si>
  <si>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</si>
  <si>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</si>
  <si>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</si>
  <si>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</si>
  <si>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</si>
  <si>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</si>
  <si>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</si>
  <si>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</si>
  <si>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</si>
  <si>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</si>
  <si>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</si>
  <si>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</si>
  <si>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</si>
  <si>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</si>
  <si>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</si>
  <si>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</si>
  <si>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</si>
  <si>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</si>
  <si>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</si>
  <si>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</si>
  <si>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</si>
  <si>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</si>
  <si>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</si>
  <si>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</si>
  <si>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</si>
  <si>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</si>
  <si>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</si>
  <si>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</si>
  <si>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</si>
  <si>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</si>
  <si>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</si>
  <si>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</si>
  <si>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</si>
  <si>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</si>
  <si>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</si>
  <si>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</si>
  <si>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</si>
  <si>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</si>
  <si>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</si>
  <si>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</si>
  <si>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</si>
  <si>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</si>
  <si>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</si>
  <si>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</si>
  <si>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</si>
  <si>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</si>
  <si>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</si>
  <si>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</si>
  <si>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</si>
  <si>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</si>
  <si>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</si>
  <si>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</si>
  <si>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</si>
  <si>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</si>
  <si>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</si>
  <si>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</si>
  <si>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</si>
  <si>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</si>
  <si>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</si>
  <si>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</si>
  <si>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</si>
  <si>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</si>
  <si>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</si>
  <si>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</si>
  <si>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</si>
  <si>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</si>
  <si>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</si>
  <si>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</si>
  <si>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</si>
  <si>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</si>
  <si>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</si>
  <si>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</si>
  <si>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</si>
  <si>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</si>
  <si>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</si>
  <si>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</si>
  <si>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</si>
  <si>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</si>
  <si>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</si>
  <si>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</si>
  <si>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</si>
  <si>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</si>
  <si>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</si>
  <si>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</si>
  <si>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</si>
  <si>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</si>
  <si>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</si>
  <si>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</si>
  <si>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</si>
  <si>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</si>
  <si>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</si>
  <si>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</si>
  <si>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</si>
  <si>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</si>
  <si>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</si>
  <si>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</si>
  <si>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</si>
  <si>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</si>
  <si>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</si>
  <si>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</si>
  <si>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</si>
  <si>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</si>
  <si>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</si>
  <si>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</si>
  <si>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</si>
  <si>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</si>
  <si>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</si>
  <si>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</si>
  <si>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</si>
  <si>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</si>
  <si>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</si>
  <si>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</si>
  <si>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</si>
  <si>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</si>
  <si>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</si>
  <si>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</si>
  <si>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</si>
  <si>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</si>
  <si>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</si>
  <si>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</si>
  <si>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</si>
  <si>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</si>
  <si>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</si>
  <si>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</si>
  <si>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</si>
  <si>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</si>
  <si>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</si>
  <si>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</si>
  <si>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</si>
  <si>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</si>
  <si>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</si>
  <si>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</si>
  <si>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</si>
  <si>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</si>
  <si>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</si>
  <si>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</si>
  <si>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</si>
  <si>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</si>
  <si>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</si>
  <si>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</si>
  <si>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</si>
  <si>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</si>
  <si>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</si>
  <si>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</si>
  <si>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</si>
  <si>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</si>
  <si>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</si>
  <si>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</si>
  <si>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</si>
  <si>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</si>
  <si>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</si>
  <si>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</si>
  <si>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</si>
  <si>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</si>
  <si>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</si>
  <si>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</si>
  <si>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</si>
  <si>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</si>
  <si>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</si>
  <si>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</si>
  <si>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</si>
  <si>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</si>
  <si>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</si>
  <si>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</si>
  <si>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</si>
  <si>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</si>
  <si>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</si>
  <si>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</si>
  <si>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</si>
  <si>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</si>
  <si>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</si>
  <si>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</si>
  <si>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</si>
  <si>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</si>
  <si>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</si>
  <si>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</si>
  <si>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</si>
  <si>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</si>
  <si>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</si>
  <si>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</si>
  <si>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</si>
  <si>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</si>
  <si>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</si>
  <si>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</si>
  <si>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</si>
  <si>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</si>
  <si>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</si>
  <si>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</si>
  <si>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</si>
  <si>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</si>
  <si>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</si>
  <si>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</si>
  <si>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</si>
  <si>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</si>
  <si>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</si>
  <si>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</si>
  <si>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</si>
  <si>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</si>
  <si>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</si>
  <si>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</si>
  <si>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</si>
  <si>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</si>
  <si>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</si>
  <si>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</si>
  <si>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</si>
  <si>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</si>
  <si>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</si>
  <si>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</si>
  <si>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</si>
  <si>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</si>
  <si>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</si>
  <si>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</si>
  <si>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</si>
  <si>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</si>
  <si>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</si>
  <si>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</si>
  <si>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</si>
  <si>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</si>
  <si>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</si>
  <si>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</si>
  <si>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</si>
  <si>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</si>
  <si>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</si>
  <si>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</si>
  <si>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</si>
  <si>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</si>
  <si>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</si>
  <si>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</si>
  <si>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</si>
  <si>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</si>
  <si>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</si>
  <si>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</si>
  <si>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</si>
  <si>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</si>
  <si>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</si>
  <si>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</si>
  <si>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</si>
  <si>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</si>
  <si>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</si>
  <si>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</si>
  <si>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</si>
  <si>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</si>
  <si>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</si>
  <si>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</si>
  <si>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</si>
  <si>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</si>
  <si>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</si>
  <si>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</si>
  <si>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</si>
  <si>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</si>
  <si>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</si>
  <si>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</si>
  <si>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</si>
  <si>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</si>
  <si>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</si>
  <si>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</si>
  <si>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</si>
  <si>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</si>
  <si>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</si>
  <si>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</si>
  <si>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</si>
  <si>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</si>
  <si>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</si>
  <si>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</si>
  <si>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</si>
  <si>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</si>
  <si>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</si>
  <si>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</si>
  <si>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</si>
  <si>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</si>
  <si>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</si>
  <si>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</si>
  <si>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</si>
  <si>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</si>
  <si>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</si>
  <si>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</si>
  <si>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</si>
  <si>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</si>
  <si>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</si>
  <si>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</si>
  <si>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</si>
  <si>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</si>
  <si>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</si>
  <si>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</si>
  <si>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</si>
  <si>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</si>
  <si>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</si>
  <si>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</si>
  <si>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</si>
  <si>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</si>
  <si>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</si>
  <si>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</si>
  <si>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</si>
  <si>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</si>
  <si>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</si>
  <si>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</si>
  <si>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</si>
  <si>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</si>
  <si>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</si>
  <si>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</si>
  <si>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</si>
  <si>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</si>
  <si>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</si>
  <si>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</si>
  <si>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</si>
  <si>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</si>
  <si>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</si>
  <si>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</si>
  <si>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</si>
  <si>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</si>
  <si>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</si>
  <si>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</si>
  <si>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</si>
  <si>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</si>
  <si>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</si>
  <si>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</si>
  <si>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</si>
  <si>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</si>
  <si>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</si>
  <si>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</si>
  <si>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</si>
  <si>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</si>
  <si>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</si>
  <si>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</si>
  <si>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</si>
  <si>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</si>
  <si>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</si>
  <si>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</si>
  <si>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10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</si>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</sst>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4" fontId="20" fillId="7" borderId="1" xfId="0" applyNumberFormat="1"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J11" sqref="J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296.36761909722554</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0.24620706019049976</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0">
        <f ca="1">IFERROR(NOW()-F4,"")</f>
        <v>0.22060520833474584</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45959.316045023152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45959.316045023152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45959.316045023152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45959.316045023152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45959.316045023152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45959.316045023152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45959.316045023152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45959.316045023152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45959.316045023152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45959.316045023152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45959.316045023152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45959.316045023152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45959.316045023152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45959.316045023152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45959.316045023152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45959.316045023152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45959.316045023152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45959.316045023152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45959.316045023152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45959.316045023152</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45959.316045023152</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395013F7-B4A2-45CE-9DC0-AEAE000448A4}"/>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134.31620706019021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0.57396168982086238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0.53978344907955034</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0.37815150463575264</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9.0119097229035106E-2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45959.316045023152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45959.316045023152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45959.316045023152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45959.316045023152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45959.316045023152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45959.316045023152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45959.316045023152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45959.316045023152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45959.316045023152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45959.316045023152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45959.316045023152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45959.316045023152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45959.316045023152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45959.316045023152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45959.316045023152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45959.316045023152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45959.316045023152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45959.316045023152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45959.316045023152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45959.316045023152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45959.316045023152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45959.316045023152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45959.316045023152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45959.316045023152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45959.316045023152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45959.316045023152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45959.316045023152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45959.316045023152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45959.316045023152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45959.316045023152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45959.316045023152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45959.316045023152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45959.316045023152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45959.316045023152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45959.316045023152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45959.316045023152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45959.316045023152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45959.316045023152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45959.316045023152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45959.316045023152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45959.316045023152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45959.316045023152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45959.316045023152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45959.316045023152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45959.316045023152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45959.316045023152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45959.316045023152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45959.316045023152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45959.316045023152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45959.316045023152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45959.316045023152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45959.316045023152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45959.316045023152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45959.316045023152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45959.316045023152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45959.316045023152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45959.316045023152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45959.316045023152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45959.316045023152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45959.316045023152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45959.316045023152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45959.316045023152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45959.316045023152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45959.316045023152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45959.316045023152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45959.316045023152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45959.316045023152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45959.316045023152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45959.316045023152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45959.316045023152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45959.316045023152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45959.316045023152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45959.316045023152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45959.316045023152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45959.316045023152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45959.316045023152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45959.316045023152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45959.316045023152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45959.316045023152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45959.316045023152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45959.316045023152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45959.316045023152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45959.316045023152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45959.316045023152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45959.316045023152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45959.316045023152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45959.316045023152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45959.316045023152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45959.316045023152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45959.316045023152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45959.316045023152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45959.316045023152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45959.316045023152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45959.316045023152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45959.316045023152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45959.316045023152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45959.316045023152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45959.316045023152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45959.316045023152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45959.316045023152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45959.316045023152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45959.316045023152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45959.316045023152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45959.316045023152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45959.316045023152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45959.316045023152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45959.316045023152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45959.316045023152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45959.316045023152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45959.316045023152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45959.316045023152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45959.316045023152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45959.316045023152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45959.316045023152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45959.316045023152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45959.316045023152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45959.316045023152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45959.316045023152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45959.316045023152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45959.316045023152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45959.316045023152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45959.316045023152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45959.316045023152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45959.316045023152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45959.316045023152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45959.316045023152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45959.316045023152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45959.316045023152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45959.316045023152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45959.316045023152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45959.316045023152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45959.316045023152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45959.316045023152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45959.316045023152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45959.316045023152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45959.316045023152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45959.316045023152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45959.316045023152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45959.316045023152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45959.316045023152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45959.316045023152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45959.316045023152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45959.316045023152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45959.316045023152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45959.316045023152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45959.316045023152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45959.316045023152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45959.316045023152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45959.316045023152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45959.316045023152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45959.316045023152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45959.316045023152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45959.316045023152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45959.316045023152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45959.316045023152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45959.316045023152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45959.316045023152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45959.316045023152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45959.316045023152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45959.316045023152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45959.316045023152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45959.316045023152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45959.316045023152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45959.316045023152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45959.316045023152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45959.316045023152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45959.316045023152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45959.316045023152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45959.316045023152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45959.316045023152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45959.316045023152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45959.316045023152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45959.316045023152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45959.316045023152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45959.316045023152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45959.316045023152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45959.316045023152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45959.316045023152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45959.316045023152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45959.316045023152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45959.316045023152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45959.316045023152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45959.316045023152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45959.316045023152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45959.316045023152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45959.316045023152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45959.316045023152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45959.316045023152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45959.316045023152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45959.316045023152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45959.316045023152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45959.316045023152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45959.316045023152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45959.316045023152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45959.316045023152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45959.316045023152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45959.316045023152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45959.316045023152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45959.316045023152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45959.316045023152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45959.316045023152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45959.316045023152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45959.316045023152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45959.316045023152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45959.316045023152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45959.316045023152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45959.316045023152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45959.316045023152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45959.316045023152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45959.316045023152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45959.316045023152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45959.316045023152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45959.316045023152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45959.316045023152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45959.316045023152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45959.316045023152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45959.316045023152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45959.316045023152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45959.316045023152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45959.316045023152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45959.316045023152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45959.316045023152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45959.316045023152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45959.316045023152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45959.316045023152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45959.316045023152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45959.316045023152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45959.316045023152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45959.316045023152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45959.316045023152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45959.316045023152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45959.316045023152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45959.316045023152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45959.316045023152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45959.316045023152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45959.316045023152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45959.316045023152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45959.316045023152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45959.316045023152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45959.316045023152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45959.316045023152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45959.316045023152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45959.316045023152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45959.316045023152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45959.316045023152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45959.316045023152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45959.316045023152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45959.316045023152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45959.316045023152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45959.316045023152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45959.316045023152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45959.316045023152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45959.316045023152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45959.316045023152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45959.316045023152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45959.316045023152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45959.316045023152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45959.316045023152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45959.316045023152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45959.316045023152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45959.316045023152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45959.316045023152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45959.316045023152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45959.316045023152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45959.316045023152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45959.316045023152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45959.316045023152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45959.316045023152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45959.316045023152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45959.316045023152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45959.316045023152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45959.316045023152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45959.316045023152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45959.316045023152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45959.316045023152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45959.316045023152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45959.316045023152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45959.316045023152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45959.316045023152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45959.316045023152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45959.316045023152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45959.316045023152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45959.316045023152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45959.316045023152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45959.316045023152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45959.316045023152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45959.316045023152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45959.316045023152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45959.316045023152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45959.316045023152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45959.316045023152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45959.316045023152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45959.316045023152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45959.316045023152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45959.316045023152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45959.316045023152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45959.316045023152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45959.316045023152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45959.316045023152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45959.316045023152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45959.316045023152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45959.316045023152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45959.316045023152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45959.316045023152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45959.316045023152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45959.316045023152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45959.316045023152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45959.316045023152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45959.316045023152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45959.316045023152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45959.316045023152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45959.316045023152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45959.316045023152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45959.316045023152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45959.316045023152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45959.316045023152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45959.316045023152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45959.316045023152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45959.316045023152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45959.316045023152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45959.316045023152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45959.316045023152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45959.316045023152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45959.316045023152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45959.316045023152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45959.316045023152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45959.316045023152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45959.316045023152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45959.316045023152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45959.316045023152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45959.316045023152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45959.316045023152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45959.316045023152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45959.316045023152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45959.316045023152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45959.316045023152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45959.316045023152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45959.316045023152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45959.316045023152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45959.316045023152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45959.316045023152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45959.316045023152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45959.316045023152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45959.316045023152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45959.316045023152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45959.316045023152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45959.316045023152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45959.316045023152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45959.316045023152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45959.316045023152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45959.316045023152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45959.316045023152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45959.316045023152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45959.316045023152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45959.316045023152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45959.316045023152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45959.316045023152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45959.316045023152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45959.316045023152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45959.316045023152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45959.316045023152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45959.316045023152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45959.316045023152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45959.316045023152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45959.316045023152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45959.316045023152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45959.316045023152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45959.316045023152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45959.316045023152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45959.316045023152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45959.316045023152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45959.316045023152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45959.316045023152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45959.316045023152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45959.316045023152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45959.316045023152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45959.316045023152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45959.316045023152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45959.316045023152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45959.316045023152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45959.316045023152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45959.316045023152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45959.316045023152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45959.316045023152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45959.316045023152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45959.316045023152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45959.316045023152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45959.316045023152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45959.316045023152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45959.316045023152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45959.316045023152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45959.316045023152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45959.316045023152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45959.316045023152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45959.316045023152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45959.316045023152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45959.316045023152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45959.316045023152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45959.316045023152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45959.316045023152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45959.316045023152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45959.316045023152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45959.316045023152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45959.316045023152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45959.316045023152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45959.316045023152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45959.316045023152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45959.316045023152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45959.316045023152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45959.316045023152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45959.316045023152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45959.316045023152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45959.316045023152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45959.316045023152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45959.316045023152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45959.316045023152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45959.316045023152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45959.316045023152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45959.316045023152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45959.316045023152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45959.316045023152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45959.316045023152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45959.316045023152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45959.316045023152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45959.316045023152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45959.316045023152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45959.316045023152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45959.316045023152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45959.316045023152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45959.316045023152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45959.316045023152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45959.316045023152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45959.316045023152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45959.316045023152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45959.316045023152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45959.316045023152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45959.316045023152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45959.316045023152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45959.316045023152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45959.316045023152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45959.316045023152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45959.316045023152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45959.316045023152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45959.316045023152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45959.316045023152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45959.316045023152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45959.316045023152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45959.316045023152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45959.316045023152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45959.316045023152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45959.316045023152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45959.316045023152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45959.316045023152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45959.316045023152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45959.316045023152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45959.316045023152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45959.316045023152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45959.316045023152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45959.316045023152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45959.316045023152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45959.316045023152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45959.316045023152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45959.316045023152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45959.316045023152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45959.316045023152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45959.316045023152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45959.316045023152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45959.316045023152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45959.316045023152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45959.316045023152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45959.316045023152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45959.316045023152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45959.316045023152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45959.316045023152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45959.316045023152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45959.316045023152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45959.316045023152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45959.316045023152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45959.316045023152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45959.316045023152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45959.316045023152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45959.316045023152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45959.316045023152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45959.316045023152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45959.316045023152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45959.316045023152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45959.316045023152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45959.316045023152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45959.316045023152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45959.316045023152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45959.316045023152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45959.316045023152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45959.316045023152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45959.316045023152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45959.316045023152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45959.316045023152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45959.316045023152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45959.316045023152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45959.316045023152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45959.316045023152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45959.316045023152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45959.316045023152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45959.316045023152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45959.316045023152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45959.316045023152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45959.316045023152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45959.316045023152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45959.316045023152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45959.316045023152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45959.316045023152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45959.316045023152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45959.316045023152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45959.316045023152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45959.316045023152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45959.316045023152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45959.316045023152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45959.316045023152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45959.316045023152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45959.316045023152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45959.316045023152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45959.316045023152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45959.316045023152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45959.316045023152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45959.316045023152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45959.316045023152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45959.316045023152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45959.316045023152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45959.316045023152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45959.316045023152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45959.316045023152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45959.316045023152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45959.316045023152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45959.316045023152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45959.316045023152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45959.316045023152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45959.316045023152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45959.316045023152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45959.316045023152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45959.316045023152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45959.316045023152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45959.316045023152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45959.316045023152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45959.316045023152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45959.316045023152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45959.316045023152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45959.316045023152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45959.316045023152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45959.316045023152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45959.316045023152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45959.316045023152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45959.316045023152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45959.316045023152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45959.316045023152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45959.316045023152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45959.316045023152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45959.316045023152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45959.316045023152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45959.316045023152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45959.316045023152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45959.316045023152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45959.316045023152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45959.316045023152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45959.316045023152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45959.316045023152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45959.316045023152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45959.316045023152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45959.316045023152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45959.316045023152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45959.316045023152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45959.316045023152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45959.316045023152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45959.316045023152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45959.316045023152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45959.316045023152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45959.316045023152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45959.316045023152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45959.316045023152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45959.316045023152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45959.316045023152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45959.316045023152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45959.316045023152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45959.316045023152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45959.316045023152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45959.316045023152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45959.316045023152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45959.316045023152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45959.316045023152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45959.316045023152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45959.316045023152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45959.316045023152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45959.316045023152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45959.316045023152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45959.316045023152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45959.316045023152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45959.316045023152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45959.316045023152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45959.316045023152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45959.316045023152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45959.316045023152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45959.316045023152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45959.316045023152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45959.316045023152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45959.316045023152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45959.316045023152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45959.316045023152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45959.316045023152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45959.316045023152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45959.316045023152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45959.316045023152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45959.316045023152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45959.316045023152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45959.316045023152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45959.316045023152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45959.316045023152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45959.316045023152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45959.316045023152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45959.316045023152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45959.316045023152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45959.316045023152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45959.316045023152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45959.316045023152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45959.316045023152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45959.316045023152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45959.316045023152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45959.316045023152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45959.316045023152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45959.316045023152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45959.316045023152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45959.316045023152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45959.316045023152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45959.316045023152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45959.316045023152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45959.316045023152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45959.316045023152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45959.316045023152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45959.316045023152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45959.316045023152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45959.316045023152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45959.316045023152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45959.316045023152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45959.316045023152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45959.316045023152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45959.316045023152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45959.316045023152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45959.316045023152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45959.316045023152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45959.316045023152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45959.316045023152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45959.316045023152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45959.316045023152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45959.316045023152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45959.316045023152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45959.316045023152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45959.316045023152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45959.316045023152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45959.316045023152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45959.316045023152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45959.316045023152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45959.316045023152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45959.316045023152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45959.316045023152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45959.316045023152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45959.316045023152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45959.316045023152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45959.316045023152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45959.316045023152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45959.316045023152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45959.316045023152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45959.316045023152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45959.316045023152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45959.316045023152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45959.316045023152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45959.316045023152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45959.316045023152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45959.316045023152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45959.316045023152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45959.316045023152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45959.316045023152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45959.316045023152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45959.316045023152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45959.316045023152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45959.316045023152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45959.316045023152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45959.316045023152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45959.316045023152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45959.316045023152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45959.316045023152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45959.316045023152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45959.316045023152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45959.316045023152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45959.316045023152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45959.316045023152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45959.316045023152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45959.316045023152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45959.316045023152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45959.316045023152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45959.316045023152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45959.316045023152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45959.316045023152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45959.316045023152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45959.316045023152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45959.316045023152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45959.316045023152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45959.316045023152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45959.316045023152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45959.316045023152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45959.316045023152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45959.316045023152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45959.316045023152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45959.316045023152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45959.316045023152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45959.316045023152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45959.316045023152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45959.316045023152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45959.316045023152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45959.316045023152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45959.316045023152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45959.316045023152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45959.316045023152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45959.316045023152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45959.316045023152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45959.316045023152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45959.316045023152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45959.316045023152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45959.316045023152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45959.316045023152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45959.316045023152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45959.316045023152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45959.316045023152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45959.316045023152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45959.316045023152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45959.316045023152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45959.316045023152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45959.316045023152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45959.316045023152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45959.316045023152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45959.316045023152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45959.316045023152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45959.316045023152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45959.316045023152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45959.316045023152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45959.316045023152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45959.316045023152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45959.316045023152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45959.316045023152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45959.316045023152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45959.316045023152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45959.316045023152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45959.316045023152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45959.316045023152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45959.316045023152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45959.316045023152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45959.316045023152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45959.316045023152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45959.316045023152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45959.316045023152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45959.316045023152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45959.316045023152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45959.316045023152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45959.316045023152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45959.316045023152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45959.316045023152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45959.316045023152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45959.316045023152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45959.316045023152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45959.316045023152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45959.316045023152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45959.316045023152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45959.316045023152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45959.316045023152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45959.316045023152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45959.316045023152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45959.316045023152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45959.316045023152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45959.316045023152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45959.316045023152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45959.316045023152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45959.316045023152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45959.316045023152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45959.316045023152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45959.316045023152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45959.316045023152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45959.316045023152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45959.316045023152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45959.316045023152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45959.316045023152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45959.316045023152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45959.316045023152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45959.316045023152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45959.316045023152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45959.316045023152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45959.316045023152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45959.316045023152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45959.316045023152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45959.316045023152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45959.316045023152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45959.316045023152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45959.316045023152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45959.316045023152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45959.316045023152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45959.316045023152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45959.316045023152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45959.316045023152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45959.316045023152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45959.316045023152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45959.316045023152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45959.316045023152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45959.316045023152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45959.316045023152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45959.316045023152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45959.316045023152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45959.316045023152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45959.316045023152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45959.316045023152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45959.316045023152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45959.316045023152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45959.316045023152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45959.316045023152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45959.316045023152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45959.316045023152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45959.316045023152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45959.316045023152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45959.316045023152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45959.316045023152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45959.316045023152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45959.316045023152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45959.316045023152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45959.316045023152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45959.316045023152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45959.316045023152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45959.316045023152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45959.316045023152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45959.316045023152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45959.316045023152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45959.316045023152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45959.316045023152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45959.316045023152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45959.316045023152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45959.316045023152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45959.316045023152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45959.316045023152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45959.316045023152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45959.316045023152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45959.316045023152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45959.316045023152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45959.316045023152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45959.316045023152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45959.316045023152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45959.316045023152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45959.316045023152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45959.316045023152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45959.316045023152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45959.316045023152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45959.316045023152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45959.316045023152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45959.316045023152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45959.316045023152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45959.316045023152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45959.316045023152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45959.316045023152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45959.316045023152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45959.316045023152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45959.316045023152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45959.316045023152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45959.316045023152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45959.316045023152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45959.316045023152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45959.316045023152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45959.316045023152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45959.316045023152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45959.316045023152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45959.316045023152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45959.316045023152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45959.316045023152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45959.316045023152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45959.316045023152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45959.316045023152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45959.316045023152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45959.316045023152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45959.316045023152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45959.316045023152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45959.316045023152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45959.316045023152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45959.316045023152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45959.316045023152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45959.316045023152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45959.316045023152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45959.316045023152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45959.316045023152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45959.316045023152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45959.316045023152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45959.316045023152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45959.316045023152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45959.316045023152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45959.316045023152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45959.316045023152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45959.316045023152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45959.316045023152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45959.316045023152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45959.316045023152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45959.316045023152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45959.316045023152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45959.316045023152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45959.316045023152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45959.316045023152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45959.316045023152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45959.316045023152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45959.316045023152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45959.316045023152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45959.316045023152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45959.316045023152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45959.316045023152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45959.316045023152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45959.316045023152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45959.316045023152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45959.316045023152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45959.316045023152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45959.316045023152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45959.316045023152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45959.316045023152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45959.316045023152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45959.316045023152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45959.316045023152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45959.316045023152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45959.316045023152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45959.316045023152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45959.316045023152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45959.316045023152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45959.316045023152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45959.316045023152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45959.316045023152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45959.316045023152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45959.316045023152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45959.316045023152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45959.316045023152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45959.316045023152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45959.316045023152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45959.316045023152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45959.316045023152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45959.316045023152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45959.316045023152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45959.316045023152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45959.316045023152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45959.316045023152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45959.316045023152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45959.316045023152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45959.316045023152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45959.316045023152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45959.316045023152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45959.316045023152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45959.316045023152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45959.316045023152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45959.316045023152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45959.316045023152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45959.316045023152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45959.316045023152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45959.316045023152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45959.316045023152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45959.316045023152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45959.316045023152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45959.316045023152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45959.316045023152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45959.316045023152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45959.316045023152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45959.316045023152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45959.316045023152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45959.316045023152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45959.316045023152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45959.316045023152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45959.316045023152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45959.316045023152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45959.316045023152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45959.316045023152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45959.316045023152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45959.316045023152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45959.316045023152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45959.316045023152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45959.316045023152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45959.316045023152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45959.316045023152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45959.316045023152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45959.316045023152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45959.316045023152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45959.316045023152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45959.316045023152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45959.316045023152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45959.316045023152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45959.316045023152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45959.316045023152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45959.316045023152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45959.316045023152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45959.316045023152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45959.316045023152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45959.316045023152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45959.316045023152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45959.316045023152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45959.316045023152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45959.316045023152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45959.316045023152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45959.316045023152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45959.316045023152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45959.316045023152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45959.316045023152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45959.316045023152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45959.316045023152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45959.316045023152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45959.316045023152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45959.316045023152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45959.316045023152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45959.316045023152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45959.316045023152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45959.316045023152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45959.316045023152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45959.316045023152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45959.316045023152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45959.316045023152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45959.316045023152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45959.316045023152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45959.316045023152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45959.316045023152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45959.316045023152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45959.316045023152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45959.316045023152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45959.316045023152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45959.316045023152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45959.316045023152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45959.316045023152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45959.316045023152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45959.316045023152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45959.316045023152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45959.316045023152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45959.316045023152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45959.316045023152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45959.316045023152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45959.316045023152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45959.316045023152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45959.316045023152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45959.316045023152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45959.316045023152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45959.316045023152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45959.316045023152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45959.316045023152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45959.316045023152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45959.316045023152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45959.316045023152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45959.316045023152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45959.316045023152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45959.316045023152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45959.316045023152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45959.316045023152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45959.316045023152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45959.316045023152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45959.316045023152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45959.316045023152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45959.316045023152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45959.316045023152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45959.316045023152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45959.316045023152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45959.316045023152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45959.316045023152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45959.316045023152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45959.316045023152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45959.316045023152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45959.316045023152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45959.316045023152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45959.316045023152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45959.316045023152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45959.316045023152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45959.316045023152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45959.316045023152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45959.316045023152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45959.316045023152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45959.316045023152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45959.316045023152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45959.316045023152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45959.316045023152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45959.316045023152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45959.316045023152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45959.316045023152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45959.316045023152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45959.316045023152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45959.316045023152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45959.316045023152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45959.316045023152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45959.316045023152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45959.316045023152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45959.316045023152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45959.316045023152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45959.316045023152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45959.316045023152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45959.316045023152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45959.316045023152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45959.316045023152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45959.316045023152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45959.316045023152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45959.316045023152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45959.316045023152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45959.316045023152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45959.316045023152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45959.316045023152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45959.316045023152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45959.316045023152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45959.316045023152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45959.316045023152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45959.316045023152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45959.316045023152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45959.316045023152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45959.316045023152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45959.316045023152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45959.316045023152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45959.316045023152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45959.316045023152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45959.316045023152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45959.316045023152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45959.316045023152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45959.316045023152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45959.316045023152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45959.316045023152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45959.316045023152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45959.316045023152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45959.316045023152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45959.316045023152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45959.316045023152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45959.316045023152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45959.316045023152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45959.316045023152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45959.316045023152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45959.316045023152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45959.316045023152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45959.316045023152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45959.316045023152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45959.316045023152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45959.316045023152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45959.316045023152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45959.316045023152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45959.316045023152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45959.316045023152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45959.316045023152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45959.316045023152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45959.316045023152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45959.316045023152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45959.316045023152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45959.316045023152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45959.316045023152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45959.316045023152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45959.316045023152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45959.316045023152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45959.316045023152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45959.316045023152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45959.316045023152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45959.316045023152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45959.316045023152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45959.316045023152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45959.316045023152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45959.316045023152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45959.316045023152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45959.316045023152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45959.316045023152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45959.316045023152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45959.316045023152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45959.316045023152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45959.316045023152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45959.316045023152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45959.316045023152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45959.316045023152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45959.316045023152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45959.316045023152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45959.316045023152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45959.316045023152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45959.316045023152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45959.316045023152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45959.316045023152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45959.316045023152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45959.316045023152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45959.316045023152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45959.316045023152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45959.316045023152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45959.316045023152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45959.316045023152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45959.316045023152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45959.316045023152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45959.316045023152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45959.316045023152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45959.316045023152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45959.316045023152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45959.316045023152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45959.316045023152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45959.316045023152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45959.316045023152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45959.316045023152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45959.316045023152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45959.316045023152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45959.316045023152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45959.316045023152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45959.316045023152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45959.316045023152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45959.316045023152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45959.316045023152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45959.316045023152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45959.316045023152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45959.316045023152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45959.316045023152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45959.316045023152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45959.316045023152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45959.316045023152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45959.316045023152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45959.316045023152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45959.316045023152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45959.316045023152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45959.316045023152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45959.316045023152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45959.316045023152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45959.316045023152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45959.316045023152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45959.316045023152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45959.316045023152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45959.316045023152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45959.316045023152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45959.316045023152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45959.316045023152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45959.316045023152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45959.316045023152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45959.316045023152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45959.316045023152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45959.316045023152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45959.316045023152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45959.316045023152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45959.316045023152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45959.316045023152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45959.316045023152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45959.316045023152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45959.316045023152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45959.316045023152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45959.316045023152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45959.316045023152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45959.316045023152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45959.316045023152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45959.316045023152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45959.316045023152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45959.316045023152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45959.316045023152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45959.316045023152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45959.316045023152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45959.316045023152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45959.316045023152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45959.316045023152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45959.316045023152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45959.316045023152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45959.316045023152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45959.316045023152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45959.316045023152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45959.316045023152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45959.316045023152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45959.316045023152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45959.316045023152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45959.316045023152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45959.316045023152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45959.316045023152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45959.316045023152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45959.316045023152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45959.316045023152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45959.316045023152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45959.316045023152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45959.316045023152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45959.316045023152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45959.316045023152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45959.316045023152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45959.316045023152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45959.316045023152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45959.316045023152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45959.316045023152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45959.316045023152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45959.316045023152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45959.316045023152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45959.316045023152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45959.316045023152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45959.316045023152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45959.316045023152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45959.316045023152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45959.316045023152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45959.316045023152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45959.316045023152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45959.316045023152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45959.316045023152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45959.316045023152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45959.316045023152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45959.316045023152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45959.316045023152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45959.316045023152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45959.316045023152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45959.316045023152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F6" sqref="F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255.83532743055548</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0.4403505787049653</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0.39173946759547107</v>
      </c>
      <c r="H4" s="123">
        <v>45958.887465277781</v>
      </c>
      <c r="I4" s="119" t="str">
        <f>IFERROR(VLOOKUP(D4,DB!A:F,6,0),"")</f>
        <v>SCECO</v>
      </c>
      <c r="J4" s="119" t="str">
        <f>IFERROR(VLOOKUP(D4,DB!A:G,7,0),"")</f>
        <v>In progress</v>
      </c>
      <c r="K4" s="125" t="s">
        <v>39122</v>
      </c>
      <c r="L4" s="121" t="str">
        <f>IFERROR(VLOOKUP(D4,DB!A:I,9,0),"")</f>
        <v>Latis</v>
      </c>
    </row>
    <row r="5" spans="1:16" ht="15" customHeight="1">
      <c r="A5" s="119"/>
      <c r="B5" s="119" t="str">
        <f>IFERROR(VLOOKUP(D5,DB!A:K,11,0),"")</f>
        <v/>
      </c>
      <c r="C5" s="120"/>
      <c r="D5" s="94"/>
      <c r="E5" s="98"/>
      <c r="F5" s="123"/>
      <c r="G5" s="124">
        <f ca="1">IFERROR(NOW()-F5,"")</f>
        <v>45959.316045023152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45959.316045023152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45959.316045023152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45959.316045023152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45959.316045023152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45959.316045023152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45959.316045023152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45959.316045023152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45959.316045023152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45959.316045023152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45959.316045023152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45959.316045023152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45959.316045023152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45959.316045023152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45959.316045023152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45959.316045023152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45959.316045023152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45959.316045023152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45959.316045023152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45959.316045023152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45959.316045023152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45959.316045023152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45959.316045023152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45959.316045023152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45959.316045023152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45959.316045023152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45959.316045023152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45959.316045023152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45959.316045023152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45959.316045023152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45959.316045023152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45959.316045023152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45959.316045023152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45959.316045023152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45959.316045023152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45959.316045023152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45959.316045023152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45959.316045023152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45959.316045023152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45959.316045023152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45959.316045023152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45959.316045023152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45959.316045023152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45959.316045023152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45959.316045023152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45959.316045023152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45959.316045023152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45959.316045023152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45959.316045023152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45959.316045023152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45959.316045023152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45959.316045023152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45959.316045023152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45959.316045023152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45959.316045023152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45959.316045023152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45959.316045023152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45959.316045023152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45959.316045023152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45959.316045023152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45959.316045023152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45959.316045023152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45959.316045023152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45959.316045023152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45959.316045023152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45959.316045023152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45959.316045023152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45959.316045023152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45959.316045023152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45959.316045023152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45959.316045023152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45959.316045023152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45959.316045023152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45959.316045023152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45959.316045023152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45959.316045023152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45959.316045023152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45959.316045023152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45959.316045023152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45959.316045023152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45959.316045023152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45959.316045023152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45959.316045023152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45959.316045023152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45959.316045023152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45959.316045023152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45959.316045023152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45959.316045023152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45959.316045023152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45959.316045023152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45959.316045023152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45959.316045023152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45959.316045023152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45959.316045023152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45959.316045023152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45959.316045023152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45959.316045023152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45959.316045023152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45959.316045023152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45959.316045023152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45959.316045023152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45959.316045023152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45959.316045023152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45959.316045023152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45959.316045023152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45959.316045023152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45959.316045023152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45959.316045023152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45959.316045023152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45959.316045023152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45959.316045023152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45959.316045023152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45959.316045023152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45959.316045023152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45959.316045023152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45959.316045023152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45959.316045023152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45959.316045023152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45959.316045023152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45959.316045023152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45959.316045023152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45959.316045023152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45959.316045023152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45959.316045023152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45959.316045023152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45959.316045023152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45959.316045023152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45959.316045023152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45959.316045023152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45959.316045023152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45959.316045023152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45959.316045023152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45959.316045023152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45959.316045023152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45959.316045023152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45959.316045023152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45959.316045023152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45959.316045023152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45959.316045023152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45959.316045023152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45959.316045023152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45959.316045023152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45959.316045023152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45959.316045023152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45959.316045023152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45959.316045023152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45959.316045023152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45959.316045023152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45959.316045023152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45959.316045023152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45959.316045023152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45959.316045023152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45959.316045023152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45959.316045023152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45959.316045023152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45959.316045023152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45959.316045023152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45959.316045023152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45959.316045023152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45959.316045023152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45959.316045023152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45959.316045023152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45959.316045023152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45959.316045023152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45959.316045023152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45959.316045023152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45959.316045023152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45959.316045023152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45959.316045023152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45959.316045023152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45959.316045023152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45959.316045023152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45959.316045023152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45959.316045023152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45959.316045023152</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45959.316045023152</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67.483984837963362</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39104</v>
      </c>
      <c r="F3" s="38">
        <v>45926.188877314817</v>
      </c>
      <c r="G3" s="144">
        <f t="shared" ref="G3" ca="1" si="0">IFERROR(NOW()-F3,"")</f>
        <v>33.127167708335037</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39104</v>
      </c>
      <c r="F4" s="153">
        <v>45948.661111111112</v>
      </c>
      <c r="G4" s="154">
        <f ca="1">IFERROR(NOW()-F4,"")</f>
        <v>10.654933912039269</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0.22774641204159707</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45959.316045023152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45959.316045023152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45959.316045023152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45959.316045023152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45959.316045023152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45959.316045023152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45959.316045023152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45959.316045023152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45959.316045023152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45959.316045023152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45959.316045023152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45959.316045023152</v>
      </c>
      <c r="H17" s="153"/>
      <c r="I17" s="152" t="str">
        <f>IFERROR(VLOOKUP(D17,DB!A:F,6,0),"")</f>
        <v/>
      </c>
      <c r="J17" s="152" t="str">
        <f>IFERROR(VLOOKUP(D17,DB!A:G,7,0),"")</f>
        <v/>
      </c>
      <c r="K17" s="152"/>
      <c r="L17" s="152" t="str">
        <f>IFERROR(VLOOKUP(D17,DB!A:I,9,0),"")</f>
        <v/>
      </c>
    </row>
    <row r="18" spans="1:12" ht="15.75">
      <c r="A18" s="152"/>
      <c r="B18" s="152" t="str">
        <f>IFERROR(VLOOKUP(D18,DB!A:K,11,0),"")</f>
        <v/>
      </c>
      <c r="C18" s="152"/>
      <c r="D18" s="171"/>
      <c r="E18" s="152"/>
      <c r="F18" s="153"/>
      <c r="G18" s="154">
        <f ca="1">IFERROR(NOW()-F18,"")</f>
        <v>45959.316045023152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45959.316045023152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45959.316045023152</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45959.316045023152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45959.316045023152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45959.316045023152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45959.316045023152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45959.316045023152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45959.316045023152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45959.316045023152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45959.316045023152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45959.316045023152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45959.316045023152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45959.316045023152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45959.316045023152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45959.316045023152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45959.316045023152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45959.316045023152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45959.316045023152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45959.316045023152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45959.316045023152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45959.316045023152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45959.316045023152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45959.316045023152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45959.316045023152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45959.316045023152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45959.316045023152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45959.316045023152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45959.316045023152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45959.316045023152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45959.316045023152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45959.316045023152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45959.316045023152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45959.316045023152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45959.316045023152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45959.316045023152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45959.316045023152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45959.316045023152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45959.316045023152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45959.316045023152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45959.316045023152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45959.316045023152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45959.316045023152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45959.316045023152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45959.316045023152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45959.316045023152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45959.316045023152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45959.316045023152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45959.316045023152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45959.316045023152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45959.316045023152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45959.316045023152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45959.316045023152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45959.316045023152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45959.316045023152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45959.316045023152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45959.316045023152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45959.316045023152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45959.316045023152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45959.316045023152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45959.316045023152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45959.316045023152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45959.316045023152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45959.316045023152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45959.316045023152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45959.316045023152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45959.316045023152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45959.316045023152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45959.316045023152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45959.316045023152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45959.316045023152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45959.316045023152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45959.316045023152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45959.316045023152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45959.316045023152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45959.316045023152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45959.316045023152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45959.316045023152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45959.316045023152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45959.316045023152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45959.316045023152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45959.316045023152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45959.316045023152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45959.316045023152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45959.316045023152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45959.316045023152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45959.316045023152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45959.316045023152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45959.316045023152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45959.316045023152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45959.316045023152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45959.316045023152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45959.316045023152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45959.316045023152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45959.316045023152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45959.316045023152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45959.316045023152</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45959.316045023152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45959.316045023152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45959.316045023152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45959.316045023152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45959.316045023152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45959.316045023152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45959.316045023152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45959.316045023152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45959.316045023152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45959.316045023152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45959.316045023152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45959.316045023152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45959.316045023152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45959.316045023152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45959.316045023152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45959.316045023152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45959.316045023152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45959.316045023152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45959.316045023152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45959.316045023152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45959.316045023152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45959.316045023152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45959.316045023152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45959.316045023152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45959.316045023152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45959.316045023152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45959.316045023152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45959.316045023152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45959.316045023152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45959.316045023152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45959.316045023152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45959.316045023152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45959.316045023152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45959.316045023152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45959.316045023152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45959.316045023152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45959.316045023152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45959.316045023152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45959.316045023152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45959.316045023152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45959.316045023152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45959.316045023152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45959.316045023152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45959.316045023152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45959.316045023152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45959.316045023152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45959.316045023152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45959.316045023152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45959.316045023152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45959.316045023152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45959.316045023152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45959.316045023152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45959.316045023152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45959.316045023152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45959.316045023152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45959.316045023152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45959.316045023152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45959.316045023152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45959.316045023152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45959.316045023152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45959.316045023152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45959.316045023152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45959.316045023152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45959.316045023152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45959.316045023152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45959.316045023152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45959.316045023152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45959.316045023152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45959.316045023152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45959.316045023152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45959.316045023152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45959.316045023152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45959.316045023152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45959.316045023152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45959.316045023152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45959.316045023152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45959.316045023152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45959.316045023152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45959.316045023152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45959.316045023152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45959.316045023152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45959.316045023152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45959.316045023152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45959.316045023152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45959.316045023152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45959.316045023152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45959.316045023152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45959.316045023152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45959.316045023152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45959.316045023152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45959.316045023152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45959.316045023152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45959.316045023152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45959.316045023152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45959.316045023152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45959.316045023152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45959.316045023152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45959.316045023152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45959.316045023152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45959.316045023152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45959.316045023152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45959.316045023152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45959.316045023152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45959.316045023152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45959.316045023152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45959.316045023152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45959.316045023152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45959.316045023152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45959.316045023152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45959.316045023152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45959.316045023152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45959.316045023152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45959.316045023152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45959.316045023152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45959.316045023152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45959.316045023152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45959.316045023152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45959.316045023152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45959.316045023152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45959.316045023152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45959.316045023152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45959.316045023152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45959.316045023152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45959.316045023152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45959.316045023152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45959.316045023152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45959.316045023152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45959.316045023152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45959.316045023152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45959.316045023152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45959.316045023152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45959.316045023152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45959.316045023152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45959.316045023152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45959.316045023152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45959.316045023152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45959.316045023152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45959.316045023152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45959.316045023152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45959.316045023152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45959.316045023152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45959.316045023152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45959.316045023152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45959.316045023152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45959.316045023152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45959.316045023152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45959.316045023152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45959.316045023152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45959.316045023152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45959.316045023152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45959.316045023152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45959.316045023152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45959.316045023152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45959.316045023152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45959.316045023152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45959.316045023152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45959.316045023152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45959.316045023152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45959.316045023152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45959.316045023152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45959.316045023152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45959.316045023152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45959.316045023152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45959.316045023152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45959.316045023152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45959.316045023152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45959.316045023152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45959.316045023152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45959.316045023152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45959.316045023152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45959.316045023152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45959.316045023152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45959.316045023152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45959.316045023152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45959.316045023152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45959.316045023152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45959.316045023152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45959.316045023152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45959.316045023152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45959.316045023152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45959.316045023152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45959.316045023152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45959.316045023152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45959.316045023152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45959.316045023152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45959.316045023152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45959.316045023152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45959.316045023152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45959.316045023152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45959.316045023152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45959.316045023152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45959.316045023152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45959.316045023152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45959.316045023152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45959.316045023152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45959.316045023152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45959.316045023152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45959.316045023152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45959.316045023152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45959.316045023152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45959.316045023152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45959.316045023152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45959.316045023152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45959.316045023152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45959.316045023152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45959.316045023152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45959.316045023152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45959.316045023152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45959.316045023152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45959.316045023152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45959.316045023152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45959.316045023152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45959.316045023152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45959.316045023152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45959.316045023152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45959.316045023152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45959.316045023152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45959.316045023152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45959.316045023152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45959.316045023152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45959.316045023152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45959.316045023152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45959.316045023152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45959.316045023152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45959.316045023152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45959.316045023152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45959.316045023152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45959.316045023152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45959.316045023152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45959.316045023152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45959.316045023152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45959.316045023152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45959.316045023152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45959.316045023152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45959.316045023152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45959.316045023152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45959.316045023152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45959.316045023152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45959.316045023152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45959.316045023152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45959.316045023152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45959.316045023152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45959.316045023152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45959.316045023152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45959.316045023152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45959.316045023152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45959.316045023152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45959.316045023152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45959.316045023152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45959.316045023152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45959.316045023152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45959.316045023152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45959.316045023152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45959.316045023152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45959.316045023152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45959.316045023152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45959.316045023152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45959.316045023152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45959.316045023152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45959.316045023152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45959.316045023152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45959.316045023152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45959.316045023152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45959.316045023152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45959.316045023152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45959.316045023152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45959.316045023152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45959.316045023152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45959.316045023152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45959.316045023152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45959.316045023152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45959.316045023152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45959.316045023152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45959.316045023152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45959.316045023152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45959.316045023152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45959.316045023152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45959.316045023152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45959.316045023152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45959.316045023152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45959.316045023152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45959.316045023152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45959.316045023152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45959.316045023152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45959.316045023152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45959.316045023152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45959.316045023152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45959.316045023152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45959.316045023152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45959.316045023152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45959.316045023152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45959.316045023152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45959.316045023152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45959.316045023152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45959.316045023152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45959.316045023152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45959.316045023152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45959.316045023152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45959.316045023152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45959.316045023152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45959.316045023152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45959.316045023152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45959.316045023152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45959.316045023152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45959.316045023152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45959.316045023152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45959.316045023152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45959.316045023152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45959.316045023152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45959.316045023152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45959.316045023152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45959.316045023152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45959.316045023152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45959.316045023152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45959.316045023152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45959.316045023152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45959.316045023152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45959.316045023152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45959.316045023152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45959.316045023152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45959.316045023152</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2.9413078707875684E-2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45959.316045023152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45959.316045023152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45959.316045023152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45959.316045023152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45959.316045023152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45959.316045023152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45959.316045023152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45959.316045023152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45959.316045023152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45959.316045023152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45959.316045023152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45959.316045023152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45959.316045023152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45959.316045023152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45959.316045023152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45959.316045023152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45959.316045023152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45959.316045023152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45959.316045023152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45959.316045023152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45959.316045023152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45959.316045023152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45959.316045023152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45959.316045023152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45959.316045023152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45959.316045023152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45959.316045023152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45959.316045023152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45959.316045023152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45959.316045023152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45959.316045023152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45959.316045023152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45959.316045023152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45959.316045023152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45959.316045023152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45959.316045023152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45959.316045023152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45959.316045023152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45959.316045023152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45959.316045023152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45959.316045023152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45959.316045023152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45959.316045023152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45959.316045023152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45959.316045023152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45959.316045023152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45959.316045023152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45959.316045023152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45959.316045023152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45959.316045023152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45959.316045023152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45959.316045023152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45959.316045023152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45959.316045023152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45959.316045023152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45959.316045023152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45959.316045023152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45959.316045023152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45959.316045023152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45959.316045023152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45959.316045023152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45959.316045023152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45959.316045023152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45959.316045023152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45959.316045023152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45959.316045023152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45959.316045023152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45959.316045023152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45959.316045023152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45959.316045023152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45959.316045023152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45959.316045023152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45959.316045023152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45959.316045023152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45959.316045023152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45959.316045023152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45959.316045023152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45959.316045023152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45959.316045023152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45959.316045023152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45959.316045023152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45959.316045023152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45959.316045023152</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2025-10-29T04:37:04Z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